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SYSERVER\kyoyu\総務課\財政\デスクトップ情報\上田（総務課）\県提出関係\県に提出済み文書\R3\３／１０　9日済み　令和２年度財政状況資料集の作成及び提出について\県に提出文書\"/>
    </mc:Choice>
  </mc:AlternateContent>
  <xr:revisionPtr revIDLastSave="0" documentId="10_ncr:8100000_{AC1AE4A5-F316-493E-B516-E5A78D17161B}" xr6:coauthVersionLast="34" xr6:coauthVersionMax="34"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<sst xmlns="http://schemas.openxmlformats.org/spreadsheetml/2006/main" count="1108" uniqueCount="599">
  <si>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</si>
  <si>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</si>
  <si>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</si>
  <si>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</si>
  <si>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</si>
  <si>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</si>
  <si>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</si>
  <si>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</si>
  <si>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</si>
  <si>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</si>
  <si>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</si>
  <si>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</si>
  <si>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</si>
  <si>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</si>
  <si>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</si>
  <si>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</si>
  <si>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</si>
  <si>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</si>
  <si>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</si>
  <si>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</si>
  <si>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</si>
  <si>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</si>
  <si>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</si>
  <si>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</si>
  <si>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</si>
  <si>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</si>
  <si>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</si>
  <si>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</si>
  <si>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</si>
  <si>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</si>
  <si>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</si>
  <si>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</si>
  <si>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</si>
  <si>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</si>
  <si>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</si>
  <si>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</si>
  <si>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</si>
  <si>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</si>
  <si>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</si>
  <si>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</si>
  <si>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</si>
  <si>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</si>
  <si>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</si>
  <si>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</si>
  <si>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</si>
  <si>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</si>
  <si>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</si>
  <si>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</si>
  <si>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</si>
  <si>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</si>
  <si>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</si>
  <si>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</si>
  <si>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</si>
  <si>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</si>
  <si>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</si>
  <si>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</si>
  <si>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</si>
  <si>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</si>
  <si>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</si>
  <si>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</si>
  <si>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</si>
  <si>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</si>
  <si>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</si>
  <si>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</si>
  <si>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</si>
  <si>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</si>
  <si>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</si>
  <si>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</si>
  <si>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</si>
  <si>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</si>
  <si>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</si>
  <si>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</si>
  <si>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</si>
  <si>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</si>
  <si>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</si>
  <si>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</si>
  <si>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</si>
  <si>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</si>
  <si>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</si>
  <si>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</si>
  <si>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</si>
  <si>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</si>
  <si>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</si>
  <si>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</si>
  <si>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</si>
  <si>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</si>
  <si>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</si>
  <si>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</si>
  <si>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</si>
  <si>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</si>
  <si>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</si>
  <si>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</si>
  <si>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</si>
  <si>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</si>
  <si>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</si>
  <si>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</si>
  <si>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</si>
  <si>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</si>
  <si>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</si>
  <si>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</si>
  <si>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</si>
  <si>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</si>
  <si>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</si>
  <si>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</si>
  <si>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</si>
  <si>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</si>
  <si>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</si>
  <si>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</si>
  <si>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</si>
  <si>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</si>
  <si>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</si>
  <si>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</si>
  <si>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</si>
  <si>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</si>
  <si>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</si>
  <si>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</si>
  <si>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</si>
  <si>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</si>
  <si>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</si>
  <si>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</si>
  <si>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</si>
  <si>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</si>
  <si>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</si>
  <si>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</si>
  <si>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</si>
  <si>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</si>
  <si>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</si>
  <si>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</si>
  <si>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</si>
  <si>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</si>
  <si>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</si>
  <si>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</si>
  <si>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</si>
  <si>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</si>
  <si>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</si>
  <si>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</si>
  <si>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</si>
  <si>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</si>
  <si>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</si>
  <si>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</si>
  <si>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</si>
  <si>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</si>
  <si>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</si>
  <si>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</si>
  <si>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</si>
  <si>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</si>
  <si>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</si>
  <si>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</si>
  <si>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</si>
  <si>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</si>
  <si>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</si>
  <si>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</si>
  <si>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</si>
  <si>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</si>
  <si>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</si>
  <si>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</si>
  <si>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</si>
  <si>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</si>
  <si>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</si>
  <si>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</si>
  <si>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</si>
  <si>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</si>
  <si>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</si>
  <si>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</si>
  <si>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</si>
  <si>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</si>
  <si>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</si>
  <si>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</si>
  <si>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</si>
  <si>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</si>
  <si>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</si>
  <si>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</si>
  <si>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</si>
  <si>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</si>
  <si>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</si>
  <si>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</si>
  <si>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</si>
  <si>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</si>
  <si>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</si>
  <si>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</si>
  <si>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</si>
  <si>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</si>
  <si>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</si>
  <si>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</si>
  <si>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</si>
  <si>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</si>
  <si>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</si>
  <si>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</si>
  <si>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</si>
  <si>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</si>
  <si>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</si>
  <si>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</si>
  <si>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</si>
  <si>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</si>
  <si>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</si>
  <si>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</si>
  <si>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</si>
  <si>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</si>
  <si>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</si>
  <si>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</si>
  <si>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</si>
  <si>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</si>
  <si>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</si>
  <si>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</si>
  <si>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</si>
  <si>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</si>
  <si>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</si>
  <si>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</si>
  <si>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</si>
  <si>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</si>
  <si>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</si>
  <si>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</si>
  <si>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</si>
  <si>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</si>
  <si>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</si>
  <si>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奈良県下北山村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</si>
  <si>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</si>
  <si>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</si>
  <si>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</si>
  <si>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</si>
  <si>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</si>
  <si>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</si>
  <si>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</si>
  <si>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</si>
  <si>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</si>
  <si>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</si>
  <si>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</si>
  <si>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</si>
  <si>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</si>
  <si>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</si>
  <si>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</si>
  <si>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</si>
  <si>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</si>
  <si>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</si>
  <si>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</si>
  <si>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</si>
  <si>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</si>
  <si>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</si>
  <si>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</si>
  <si>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</si>
  <si>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</si>
  <si>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</si>
  <si>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</si>
  <si>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</si>
  <si>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</si>
  <si>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</si>
  <si>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</si>
  <si>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</si>
  <si>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</si>
  <si>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</si>
  <si>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</si>
  <si>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</si>
  <si>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</si>
  <si>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</si>
  <si>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</si>
  <si>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</si>
  <si>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</si>
  <si>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</si>
  <si>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</si>
  <si>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</si>
  <si>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</si>
  <si>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</si>
  <si>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</si>
  <si>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</si>
  <si>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</si>
  <si>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</si>
  <si>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</si>
  <si>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</si>
  <si>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</si>
  <si>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</si>
  <si>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</si>
  <si>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</si>
  <si>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</si>
  <si>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</si>
  <si>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</si>
  <si>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</si>
  <si>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</si>
  <si>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</si>
  <si>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</si>
  <si>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</si>
  <si>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</si>
  <si>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</si>
  <si>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</si>
  <si>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</si>
  <si>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</si>
  <si>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</si>
  <si>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</si>
  <si>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</si>
  <si>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</si>
  <si>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</si>
  <si>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</si>
  <si>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</si>
  <si>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</si>
  <si>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</si>
  <si>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</si>
  <si>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</si>
  <si>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</si>
  <si>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</si>
  <si>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</si>
  <si>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</si>
  <si>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</si>
  <si>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</si>
  <si>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</si>
  <si>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</si>
  <si>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</si>
  <si>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</si>
  <si>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</si>
  <si>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</si>
  <si>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</si>
  <si>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</si>
  <si>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</si>
  <si>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</si>
  <si>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</si>
  <si>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</si>
  <si>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</si>
  <si>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</si>
  <si>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</si>
  <si>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</si>
  <si>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</si>
  <si>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</si>
  <si>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</si>
  <si>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</si>
  <si>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</si>
  <si>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</si>
  <si>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</si>
  <si>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</si>
  <si>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</si>
  <si>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</si>
  <si>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</si>
  <si>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</si>
  <si>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</si>
  <si>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</si>
  <si>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</si>
  <si>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</si>
  <si>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</si>
  <si>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</si>
  <si>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</si>
  <si>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</si>
  <si>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</si>
  <si>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</si>
  <si>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</si>
  <si>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</si>
  <si>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</si>
  <si>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</si>
  <si>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</si>
  <si>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</si>
  <si>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</si>
  <si>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</si>
  <si>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</si>
  <si>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</si>
  <si>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</si>
  <si>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</si>
  <si>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</si>
  <si>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</si>
  <si>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</si>
  <si>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</si>
  <si>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</si>
  <si>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</si>
  <si>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</si>
  <si>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</si>
  <si>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</si>
  <si>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</si>
  <si>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</si>
  <si>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</si>
  <si>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</si>
  <si>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</si>
  <si>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</si>
  <si>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</si>
  <si>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</si>
  <si>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</si>
  <si>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奈良県下北山村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</si>
  <si>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</si>
  <si>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</si>
  <si>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</si>
  <si>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</si>
  <si>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</si>
  <si>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</si>
  <si>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</si>
  <si>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</si>
  <si>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</si>
  <si>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</si>
  <si>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</si>
  <si>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</si>
  <si>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</si>
  <si>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</si>
  <si>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</si>
  <si>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</si>
  <si>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</si>
  <si>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</si>
  <si>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</si>
  <si>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</si>
  <si>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池の平公園管理運営特別会計</t>
    <phoneticPr fontId="5"/>
  </si>
  <si>
    <t>スポーツ公園管理運営特別会計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</si>
  <si>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</si>
  <si>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</si>
  <si>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</si>
  <si>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</si>
  <si>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</si>
  <si>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</si>
  <si>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</si>
  <si>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</si>
  <si>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</si>
  <si>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</si>
  <si>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</si>
  <si>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</si>
  <si>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</si>
  <si>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</si>
  <si>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</si>
  <si>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</si>
  <si>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</si>
  <si>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後期高齢者医療事業会計</t>
    <phoneticPr fontId="5"/>
  </si>
  <si>
    <t>簡易水道事業会計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</si>
  <si>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</si>
  <si>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</si>
  <si>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</si>
  <si>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</si>
  <si>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</si>
  <si>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</si>
  <si>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</si>
  <si>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</si>
  <si>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</si>
  <si>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</si>
  <si>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</si>
  <si>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</si>
  <si>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</si>
  <si>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</si>
  <si>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</si>
  <si>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</si>
  <si>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</si>
  <si>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</si>
  <si>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</si>
  <si>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</si>
  <si>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</si>
  <si>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</si>
  <si>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</si>
  <si>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</si>
  <si>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</si>
  <si>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</si>
  <si>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</si>
  <si>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</si>
  <si>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</si>
  <si>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</si>
  <si>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</si>
  <si>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</si>
  <si>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</si>
  <si>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</si>
  <si>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</si>
  <si>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</si>
  <si>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</si>
  <si>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</si>
  <si>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</si>
  <si>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</si>
  <si>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</si>
  <si>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</si>
  <si>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</si>
  <si>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</si>
  <si>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</si>
  <si>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</si>
  <si>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</si>
  <si>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</si>
  <si>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</si>
  <si>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</si>
  <si>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</si>
  <si>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</si>
  <si>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</si>
  <si>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</si>
  <si>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</si>
  <si>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</si>
  <si>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</si>
  <si>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</si>
  <si>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</si>
  <si>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</si>
  <si>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</si>
  <si>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</si>
  <si>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</si>
  <si>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</si>
  <si>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</si>
  <si>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</si>
  <si>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</si>
  <si>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</si>
  <si>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</si>
  <si>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</si>
  <si>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</si>
  <si>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</si>
  <si>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</si>
  <si>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</si>
  <si>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</si>
  <si>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</si>
  <si>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</si>
  <si>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</si>
  <si>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</si>
  <si>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</si>
  <si>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</si>
  <si>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</si>
  <si>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</si>
  <si>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</si>
  <si>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</si>
  <si>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</si>
  <si>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</si>
  <si>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</si>
  <si>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</si>
  <si>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</si>
  <si>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</si>
  <si>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</si>
  <si>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</si>
  <si>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</si>
  <si>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</si>
  <si>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</si>
  <si>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</si>
  <si>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</si>
  <si>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</si>
  <si>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</si>
  <si>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</si>
  <si>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</si>
  <si>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</si>
  <si>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</si>
  <si>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</si>
  <si>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</si>
  <si>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</si>
  <si>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</si>
  <si>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</si>
  <si>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</si>
  <si>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</si>
  <si>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</si>
  <si>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</si>
  <si>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</si>
  <si>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</si>
  <si>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</si>
  <si>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</si>
  <si>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</si>
  <si>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</si>
  <si>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</si>
  <si>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</si>
  <si>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</si>
  <si>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</si>
  <si>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</si>
  <si>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</si>
  <si>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</si>
  <si>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</si>
  <si>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</si>
  <si>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</si>
  <si>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</si>
  <si>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</si>
  <si>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</si>
  <si>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</si>
  <si>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</si>
  <si>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</si>
  <si>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</si>
  <si>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</si>
  <si>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</si>
  <si>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</si>
  <si>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</si>
  <si>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</si>
  <si>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</si>
  <si>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</si>
  <si>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</si>
  <si>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</si>
  <si>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</si>
  <si>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</si>
  <si>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</si>
  <si>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</si>
  <si>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</si>
  <si>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</si>
  <si>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</si>
  <si>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</si>
  <si>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</si>
  <si>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2.30</t>
  </si>
  <si>
    <t>▲ 4.30</t>
  </si>
  <si>
    <t>▲ 28.21</t>
  </si>
  <si>
    <t>一般会計</t>
  </si>
  <si>
    <t>介護保険事業会計（保険事業勘定）</t>
  </si>
  <si>
    <t>国民健康保険事業会計（直診勘定）</t>
  </si>
  <si>
    <t>スポーツ公園管理運営特別会計</t>
  </si>
  <si>
    <t>簡易水道事業会計</t>
  </si>
  <si>
    <t>国民健康保険事業会計（事業勘定）</t>
  </si>
  <si>
    <t>池の平公園管理運営特別会計</t>
  </si>
  <si>
    <t>後期高齢者医療事業会計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</si>
  <si>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</si>
  <si>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</si>
  <si>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</si>
  <si>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</si>
  <si>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</si>
  <si>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</si>
  <si>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</si>
  <si>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</si>
  <si>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</si>
  <si>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奈良県市町村総合事務組合</t>
    <phoneticPr fontId="2"/>
  </si>
  <si>
    <t>上・下北山衛生一部事務組合</t>
    <phoneticPr fontId="2"/>
  </si>
  <si>
    <t>奈良広域水質検査センター組合</t>
    <phoneticPr fontId="2"/>
  </si>
  <si>
    <t>奈良県後期高齢者医療広域連合</t>
    <phoneticPr fontId="2"/>
  </si>
  <si>
    <t>奈良県広域消防組合</t>
    <phoneticPr fontId="2"/>
  </si>
  <si>
    <t>南和広域医療企業団</t>
    <phoneticPr fontId="2"/>
  </si>
  <si>
    <t>下北山むらづくりセンター</t>
    <rPh sb="0" eb="3">
      <t>シモキタヤマ</t>
    </rPh>
    <phoneticPr fontId="2"/>
  </si>
  <si>
    <t>庁舎建設基金</t>
    <phoneticPr fontId="2"/>
  </si>
  <si>
    <t>高齢者福祉施設管理運営基金</t>
    <phoneticPr fontId="5"/>
  </si>
  <si>
    <t>消防団員特別報酬基金</t>
    <phoneticPr fontId="2"/>
  </si>
  <si>
    <t>公共施設基金</t>
    <rPh sb="0" eb="2">
      <t>コウキョウ</t>
    </rPh>
    <rPh sb="2" eb="4">
      <t>シセツ</t>
    </rPh>
    <rPh sb="4" eb="6">
      <t>キキン</t>
    </rPh>
    <phoneticPr fontId="2"/>
  </si>
  <si>
    <t>小又川発電所施設管理運営基金</t>
    <rPh sb="0" eb="2">
      <t>コマタ</t>
    </rPh>
    <rPh sb="2" eb="3">
      <t>カワ</t>
    </rPh>
    <rPh sb="3" eb="6">
      <t>ハツデンショ</t>
    </rPh>
    <rPh sb="6" eb="8">
      <t>シセツ</t>
    </rPh>
    <rPh sb="8" eb="10">
      <t>カンリ</t>
    </rPh>
    <rPh sb="10" eb="12">
      <t>ウンエイ</t>
    </rPh>
    <rPh sb="12" eb="14">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</si>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</sst>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259A-4A2B-8953-524759E546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291947</c:v>
                </c:pt>
                <c:pt idx="1">
                  <c:v>393101</c:v>
                </c:pt>
                <c:pt idx="2">
                  <c:v>309045</c:v>
                </c:pt>
                <c:pt idx="3">
                  <c:v>1211561</c:v>
                </c:pt>
                <c:pt idx="4">
                  <c:v>1348276</c:v>
                </c:pt>
              </c:numCache>
            </c:numRef>
          </c:val>
          <c:smooth val="0"/>
          <c:extLst>
            <c:ext xmlns:c16="http://schemas.microsoft.com/office/drawing/2014/chart" uri="{C3380CC4-5D6E-409C-BE32-E72D297353CC}">
              <c16:uniqueId val="{00000001-259A-4A2B-8953-524759E546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c:v>
                </c:pt>
                <c:pt idx="1">
                  <c:v>8.8000000000000007</c:v>
                </c:pt>
                <c:pt idx="2">
                  <c:v>7.06</c:v>
                </c:pt>
                <c:pt idx="3">
                  <c:v>10.24</c:v>
                </c:pt>
                <c:pt idx="4">
                  <c:v>9.6199999999999992</c:v>
                </c:pt>
              </c:numCache>
            </c:numRef>
          </c:val>
          <c:extLst>
            <c:ext xmlns:c16="http://schemas.microsoft.com/office/drawing/2014/chart" uri="{C3380CC4-5D6E-409C-BE32-E72D297353CC}">
              <c16:uniqueId val="{00000000-AED2-4D8C-B1DE-92BCAA198C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172.86</c:v>
                </c:pt>
                <c:pt idx="1">
                  <c:v>181.2</c:v>
                </c:pt>
                <c:pt idx="2">
                  <c:v>195.3</c:v>
                </c:pt>
                <c:pt idx="3">
                  <c:v>184.21</c:v>
                </c:pt>
                <c:pt idx="4">
                  <c:v>143.38999999999999</c:v>
                </c:pt>
              </c:numCache>
            </c:numRef>
          </c:val>
          <c:extLst>
            <c:ext xmlns:c16="http://schemas.microsoft.com/office/drawing/2014/chart" uri="{C3380CC4-5D6E-409C-BE32-E72D297353CC}">
              <c16:uniqueId val="{00000001-AED2-4D8C-B1DE-92BCAA198C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13.45</c:v>
                </c:pt>
                <c:pt idx="1">
                  <c:v>9.56</c:v>
                </c:pt>
                <c:pt idx="2">
                  <c:v>-2.2999999999999998</c:v>
                </c:pt>
                <c:pt idx="3">
                  <c:v>-4.3</c:v>
                </c:pt>
                <c:pt idx="4">
                  <c:v>-28.21</c:v>
                </c:pt>
              </c:numCache>
            </c:numRef>
          </c:val>
          <c:smooth val="0"/>
          <c:extLst>
            <c:ext xmlns:c16="http://schemas.microsoft.com/office/drawing/2014/chart" uri="{C3380CC4-5D6E-409C-BE32-E72D297353CC}">
              <c16:uniqueId val="{00000002-AED2-4D8C-B1DE-92BCAA198C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0.19</c:v>
                </c:pt>
                <c:pt idx="2">
                  <c:v>#N/A</c:v>
                </c:pt>
                <c:pt idx="3">
                  <c:v>0.15</c:v>
                </c:pt>
                <c:pt idx="4">
                  <c:v>#N/A</c:v>
                </c:pt>
                <c:pt idx="5">
                  <c:v>0.2</c:v>
                </c:pt>
                <c:pt idx="6">
                  <c:v>0</c:v>
                </c:pt>
                <c:pt idx="7">
                  <c:v>0</c:v>
                </c:pt>
                <c:pt idx="8">
                  <c:v>0</c:v>
                </c:pt>
                <c:pt idx="9">
                  <c:v>0</c:v>
                </c:pt>
              </c:numCache>
            </c:numRef>
          </c:val>
          <c:extLst>
            <c:ext xmlns:c16="http://schemas.microsoft.com/office/drawing/2014/chart" uri="{C3380CC4-5D6E-409C-BE32-E72D297353CC}">
              <c16:uniqueId val="{00000000-2160-4CB5-AB72-DD30BB48AD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60-4CB5-AB72-DD30BB48AD04}"/>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2-2160-4CB5-AB72-DD30BB48AD04}"/>
            </c:ext>
          </c:extLst>
        </c:ser>
        <c:ser>
          <c:idx val="3"/>
          <c:order val="3"/>
          <c:tx>
            <c:strRef>
              <c:f>データシート!$A$30</c:f>
              <c:strCache>
                <c:ptCount val="1"/>
                <c:pt idx="0">
                  <c:v>池の平公園管理運営特別会計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0.05</c:v>
                </c:pt>
                <c:pt idx="8">
                  <c:v>#N/A</c:v>
                </c:pt>
                <c:pt idx="9">
                  <c:v>0.04</c:v>
                </c:pt>
              </c:numCache>
            </c:numRef>
          </c:val>
          <c:extLst>
            <c:ext xmlns:c16="http://schemas.microsoft.com/office/drawing/2014/chart" uri="{C3380CC4-5D6E-409C-BE32-E72D297353CC}">
              <c16:uniqueId val="{00000003-2160-4CB5-AB72-DD30BB48AD04}"/>
            </c:ext>
          </c:extLst>
        </c:ser>
        <c:ser>
          <c:idx val="4"/>
          <c:order val="4"/>
          <c:tx>
            <c:strRef>
              <c:f>データシート!$A$31</c:f>
              <c:strCache>
                <c:ptCount val="1"/>
                <c:pt idx="0">
                  <c:v>国民健康保険事業会計（事業勘定）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1.02</c:v>
                </c:pt>
                <c:pt idx="2">
                  <c:v>#N/A</c:v>
                </c:pt>
                <c:pt idx="3">
                  <c:v>0.46</c:v>
                </c:pt>
                <c:pt idx="4">
                  <c:v>#N/A</c:v>
                </c:pt>
                <c:pt idx="5">
                  <c:v>0.74</c:v>
                </c:pt>
                <c:pt idx="6">
                  <c:v>#N/A</c:v>
                </c:pt>
                <c:pt idx="7">
                  <c:v>0.05</c:v>
                </c:pt>
                <c:pt idx="8">
                  <c:v>#N/A</c:v>
                </c:pt>
                <c:pt idx="9">
                  <c:v>0.05</c:v>
                </c:pt>
              </c:numCache>
            </c:numRef>
          </c:val>
          <c:extLst>
            <c:ext xmlns:c16="http://schemas.microsoft.com/office/drawing/2014/chart" uri="{C3380CC4-5D6E-409C-BE32-E72D297353CC}">
              <c16:uniqueId val="{00000004-2160-4CB5-AB72-DD30BB48AD04}"/>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0.11</c:v>
                </c:pt>
                <c:pt idx="4">
                  <c:v>#N/A</c:v>
                </c:pt>
                <c:pt idx="5">
                  <c:v>0.11</c:v>
                </c:pt>
                <c:pt idx="6">
                  <c:v>#N/A</c:v>
                </c:pt>
                <c:pt idx="7">
                  <c:v>0.06</c:v>
                </c:pt>
                <c:pt idx="8">
                  <c:v>#N/A</c:v>
                </c:pt>
                <c:pt idx="9">
                  <c:v>0.09</c:v>
                </c:pt>
              </c:numCache>
            </c:numRef>
          </c:val>
          <c:extLst>
            <c:ext xmlns:c16="http://schemas.microsoft.com/office/drawing/2014/chart" uri="{C3380CC4-5D6E-409C-BE32-E72D297353CC}">
              <c16:uniqueId val="{00000005-2160-4CB5-AB72-DD30BB48AD04}"/>
            </c:ext>
          </c:extLst>
        </c:ser>
        <c:ser>
          <c:idx val="6"/>
          <c:order val="6"/>
          <c:tx>
            <c:strRef>
              <c:f>データシート!$A$33</c:f>
              <c:strCache>
                <c:ptCount val="1"/>
                <c:pt idx="0">
                  <c:v>スポーツ公園管理運営特別会計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0.23</c:v>
                </c:pt>
                <c:pt idx="8">
                  <c:v>#N/A</c:v>
                </c:pt>
                <c:pt idx="9">
                  <c:v>0.17</c:v>
                </c:pt>
              </c:numCache>
            </c:numRef>
          </c:val>
          <c:extLst>
            <c:ext xmlns:c16="http://schemas.microsoft.com/office/drawing/2014/chart" uri="{C3380CC4-5D6E-409C-BE32-E72D297353CC}">
              <c16:uniqueId val="{00000006-2160-4CB5-AB72-DD30BB48AD04}"/>
            </c:ext>
          </c:extLst>
        </c:ser>
        <c:ser>
          <c:idx val="7"/>
          <c:order val="7"/>
          <c:tx>
            <c:strRef>
              <c:f>データシート!$A$34</c:f>
              <c:strCache>
                <c:ptCount val="1"/>
                <c:pt idx="0">
                  <c:v>国民健康保険事業会計（直診勘定）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0.63</c:v>
                </c:pt>
                <c:pt idx="2">
                  <c:v>#N/A</c:v>
                </c:pt>
                <c:pt idx="3">
                  <c:v>0.47</c:v>
                </c:pt>
                <c:pt idx="4">
                  <c:v>#N/A</c:v>
                </c:pt>
                <c:pt idx="5">
                  <c:v>0.66</c:v>
                </c:pt>
                <c:pt idx="6">
                  <c:v>#N/A</c:v>
                </c:pt>
                <c:pt idx="7">
                  <c:v>0.53</c:v>
                </c:pt>
                <c:pt idx="8">
                  <c:v>#N/A</c:v>
                </c:pt>
                <c:pt idx="9">
                  <c:v>0.9</c:v>
                </c:pt>
              </c:numCache>
            </c:numRef>
          </c:val>
          <c:extLst>
            <c:ext xmlns:c16="http://schemas.microsoft.com/office/drawing/2014/chart" uri="{C3380CC4-5D6E-409C-BE32-E72D297353CC}">
              <c16:uniqueId val="{00000007-2160-4CB5-AB72-DD30BB48AD04}"/>
            </c:ext>
          </c:extLst>
        </c:ser>
        <c:ser>
          <c:idx val="8"/>
          <c:order val="8"/>
          <c:tx>
            <c:strRef>
              <c:f>データシート!$A$35</c:f>
              <c:strCache>
                <c:ptCount val="1"/>
                <c:pt idx="0">
                  <c:v>介護保険事業会計（保険事業勘定）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0.53</c:v>
                </c:pt>
                <c:pt idx="2">
                  <c:v>#N/A</c:v>
                </c:pt>
                <c:pt idx="3">
                  <c:v>0.49</c:v>
                </c:pt>
                <c:pt idx="4">
                  <c:v>#N/A</c:v>
                </c:pt>
                <c:pt idx="5">
                  <c:v>0.88</c:v>
                </c:pt>
                <c:pt idx="6">
                  <c:v>#N/A</c:v>
                </c:pt>
                <c:pt idx="7">
                  <c:v>0.26</c:v>
                </c:pt>
                <c:pt idx="8">
                  <c:v>#N/A</c:v>
                </c:pt>
                <c:pt idx="9">
                  <c:v>1.33</c:v>
                </c:pt>
              </c:numCache>
            </c:numRef>
          </c:val>
          <c:extLst>
            <c:ext xmlns:c16="http://schemas.microsoft.com/office/drawing/2014/chart" uri="{C3380CC4-5D6E-409C-BE32-E72D297353CC}">
              <c16:uniqueId val="{00000008-2160-4CB5-AB72-DD30BB48AD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3.59</c:v>
                </c:pt>
                <c:pt idx="2">
                  <c:v>#N/A</c:v>
                </c:pt>
                <c:pt idx="3">
                  <c:v>8.8000000000000007</c:v>
                </c:pt>
                <c:pt idx="4">
                  <c:v>#N/A</c:v>
                </c:pt>
                <c:pt idx="5">
                  <c:v>7.06</c:v>
                </c:pt>
                <c:pt idx="6">
                  <c:v>#N/A</c:v>
                </c:pt>
                <c:pt idx="7">
                  <c:v>9.94</c:v>
                </c:pt>
                <c:pt idx="8">
                  <c:v>#N/A</c:v>
                </c:pt>
                <c:pt idx="9">
                  <c:v>9.4</c:v>
                </c:pt>
              </c:numCache>
            </c:numRef>
          </c:val>
          <c:extLst>
            <c:ext xmlns:c16="http://schemas.microsoft.com/office/drawing/2014/chart" uri="{C3380CC4-5D6E-409C-BE32-E72D297353CC}">
              <c16:uniqueId val="{00000009-2160-4CB5-AB72-DD30BB48AD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179</c:v>
                </c:pt>
                <c:pt idx="5">
                  <c:v>193</c:v>
                </c:pt>
                <c:pt idx="8">
                  <c:v>182</c:v>
                </c:pt>
                <c:pt idx="11">
                  <c:v>197</c:v>
                </c:pt>
                <c:pt idx="14">
                  <c:v>211</c:v>
                </c:pt>
              </c:numCache>
            </c:numRef>
          </c:val>
          <c:extLst>
            <c:ext xmlns:c16="http://schemas.microsoft.com/office/drawing/2014/chart" uri="{C3380CC4-5D6E-409C-BE32-E72D297353CC}">
              <c16:uniqueId val="{00000000-02A5-4494-A18A-1D79EF5081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A5-4494-A18A-1D79EF5081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2A5-4494-A18A-1D79EF5081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c:v>
                </c:pt>
                <c:pt idx="3">
                  <c:v>37</c:v>
                </c:pt>
                <c:pt idx="6">
                  <c:v>16</c:v>
                </c:pt>
                <c:pt idx="9">
                  <c:v>17</c:v>
                </c:pt>
                <c:pt idx="12">
                  <c:v>19</c:v>
                </c:pt>
              </c:numCache>
            </c:numRef>
          </c:val>
          <c:extLst>
            <c:ext xmlns:c16="http://schemas.microsoft.com/office/drawing/2014/chart" uri="{C3380CC4-5D6E-409C-BE32-E72D297353CC}">
              <c16:uniqueId val="{00000003-02A5-4494-A18A-1D79EF5081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c:v>
                </c:pt>
                <c:pt idx="3">
                  <c:v>21</c:v>
                </c:pt>
                <c:pt idx="6">
                  <c:v>20</c:v>
                </c:pt>
                <c:pt idx="9">
                  <c:v>19</c:v>
                </c:pt>
                <c:pt idx="12">
                  <c:v>24</c:v>
                </c:pt>
              </c:numCache>
            </c:numRef>
          </c:val>
          <c:extLst>
            <c:ext xmlns:c16="http://schemas.microsoft.com/office/drawing/2014/chart" uri="{C3380CC4-5D6E-409C-BE32-E72D297353CC}">
              <c16:uniqueId val="{00000004-02A5-4494-A18A-1D79EF5081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A5-4494-A18A-1D79EF5081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A5-4494-A18A-1D79EF5081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168</c:v>
                </c:pt>
                <c:pt idx="3">
                  <c:v>192</c:v>
                </c:pt>
                <c:pt idx="6">
                  <c:v>190</c:v>
                </c:pt>
                <c:pt idx="9">
                  <c:v>205</c:v>
                </c:pt>
                <c:pt idx="12">
                  <c:v>227</c:v>
                </c:pt>
              </c:numCache>
            </c:numRef>
          </c:val>
          <c:extLst>
            <c:ext xmlns:c16="http://schemas.microsoft.com/office/drawing/2014/chart" uri="{C3380CC4-5D6E-409C-BE32-E72D297353CC}">
              <c16:uniqueId val="{00000007-02A5-4494-A18A-1D79EF50817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c:v>
                </c:pt>
                <c:pt idx="2">
                  <c:v>#N/A</c:v>
                </c:pt>
                <c:pt idx="3">
                  <c:v>#N/A</c:v>
                </c:pt>
                <c:pt idx="4">
                  <c:v>57</c:v>
                </c:pt>
                <c:pt idx="5">
                  <c:v>#N/A</c:v>
                </c:pt>
                <c:pt idx="6">
                  <c:v>#N/A</c:v>
                </c:pt>
                <c:pt idx="7">
                  <c:v>44</c:v>
                </c:pt>
                <c:pt idx="8">
                  <c:v>#N/A</c:v>
                </c:pt>
                <c:pt idx="9">
                  <c:v>#N/A</c:v>
                </c:pt>
                <c:pt idx="10">
                  <c:v>44</c:v>
                </c:pt>
                <c:pt idx="11">
                  <c:v>#N/A</c:v>
                </c:pt>
                <c:pt idx="12">
                  <c:v>#N/A</c:v>
                </c:pt>
                <c:pt idx="13">
                  <c:v>59</c:v>
                </c:pt>
                <c:pt idx="14">
                  <c:v>#N/A</c:v>
                </c:pt>
              </c:numCache>
            </c:numRef>
          </c:val>
          <c:smooth val="0"/>
          <c:extLst>
            <c:ext xmlns:c16="http://schemas.microsoft.com/office/drawing/2014/chart" uri="{C3380CC4-5D6E-409C-BE32-E72D297353CC}">
              <c16:uniqueId val="{00000008-02A5-4494-A18A-1D79EF50817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1712</c:v>
                </c:pt>
                <c:pt idx="5">
                  <c:v>1791</c:v>
                </c:pt>
                <c:pt idx="8">
                  <c:v>2072</c:v>
                </c:pt>
                <c:pt idx="11">
                  <c:v>2546</c:v>
                </c:pt>
                <c:pt idx="14">
                  <c:v>2887</c:v>
                </c:pt>
              </c:numCache>
            </c:numRef>
          </c:val>
          <c:extLst>
            <c:ext xmlns:c16="http://schemas.microsoft.com/office/drawing/2014/chart" uri="{C3380CC4-5D6E-409C-BE32-E72D297353CC}">
              <c16:uniqueId val="{00000000-CA4F-42AD-8843-F8ED1C6C15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75</c:v>
                </c:pt>
                <c:pt idx="5">
                  <c:v>65</c:v>
                </c:pt>
                <c:pt idx="8">
                  <c:v>55</c:v>
                </c:pt>
                <c:pt idx="11">
                  <c:v>47</c:v>
                </c:pt>
                <c:pt idx="14">
                  <c:v>40</c:v>
                </c:pt>
              </c:numCache>
            </c:numRef>
          </c:val>
          <c:extLst>
            <c:ext xmlns:c16="http://schemas.microsoft.com/office/drawing/2014/chart" uri="{C3380CC4-5D6E-409C-BE32-E72D297353CC}">
              <c16:uniqueId val="{00000001-CA4F-42AD-8843-F8ED1C6C15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2720</c:v>
                </c:pt>
                <c:pt idx="5">
                  <c:v>2762</c:v>
                </c:pt>
                <c:pt idx="8">
                  <c:v>2738</c:v>
                </c:pt>
                <c:pt idx="11">
                  <c:v>2753</c:v>
                </c:pt>
                <c:pt idx="14">
                  <c:v>2550</c:v>
                </c:pt>
              </c:numCache>
            </c:numRef>
          </c:val>
          <c:extLst>
            <c:ext xmlns:c16="http://schemas.microsoft.com/office/drawing/2014/chart" uri="{C3380CC4-5D6E-409C-BE32-E72D297353CC}">
              <c16:uniqueId val="{00000002-CA4F-42AD-8843-F8ED1C6C15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4F-42AD-8843-F8ED1C6C15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4F-42AD-8843-F8ED1C6C15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4F-42AD-8843-F8ED1C6C15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376</c:v>
                </c:pt>
                <c:pt idx="3">
                  <c:v>336</c:v>
                </c:pt>
                <c:pt idx="6">
                  <c:v>329</c:v>
                </c:pt>
                <c:pt idx="9">
                  <c:v>322</c:v>
                </c:pt>
                <c:pt idx="12">
                  <c:v>278</c:v>
                </c:pt>
              </c:numCache>
            </c:numRef>
          </c:val>
          <c:extLst>
            <c:ext xmlns:c16="http://schemas.microsoft.com/office/drawing/2014/chart" uri="{C3380CC4-5D6E-409C-BE32-E72D297353CC}">
              <c16:uniqueId val="{00000006-CA4F-42AD-8843-F8ED1C6C15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196</c:v>
                </c:pt>
                <c:pt idx="3">
                  <c:v>180</c:v>
                </c:pt>
                <c:pt idx="6">
                  <c:v>184</c:v>
                </c:pt>
                <c:pt idx="9">
                  <c:v>147</c:v>
                </c:pt>
                <c:pt idx="12">
                  <c:v>128</c:v>
                </c:pt>
              </c:numCache>
            </c:numRef>
          </c:val>
          <c:extLst>
            <c:ext xmlns:c16="http://schemas.microsoft.com/office/drawing/2014/chart" uri="{C3380CC4-5D6E-409C-BE32-E72D297353CC}">
              <c16:uniqueId val="{00000007-CA4F-42AD-8843-F8ED1C6C15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249</c:v>
                </c:pt>
                <c:pt idx="3">
                  <c:v>292</c:v>
                </c:pt>
                <c:pt idx="6">
                  <c:v>266</c:v>
                </c:pt>
                <c:pt idx="9">
                  <c:v>245</c:v>
                </c:pt>
                <c:pt idx="12">
                  <c:v>225</c:v>
                </c:pt>
              </c:numCache>
            </c:numRef>
          </c:val>
          <c:extLst>
            <c:ext xmlns:c16="http://schemas.microsoft.com/office/drawing/2014/chart" uri="{C3380CC4-5D6E-409C-BE32-E72D297353CC}">
              <c16:uniqueId val="{00000008-CA4F-42AD-8843-F8ED1C6C15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4F-42AD-8843-F8ED1C6C15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1889</c:v>
                </c:pt>
                <c:pt idx="3">
                  <c:v>2054</c:v>
                </c:pt>
                <c:pt idx="6">
                  <c:v>2138</c:v>
                </c:pt>
                <c:pt idx="9">
                  <c:v>2935</c:v>
                </c:pt>
                <c:pt idx="12">
                  <c:v>3444</c:v>
                </c:pt>
              </c:numCache>
            </c:numRef>
          </c:val>
          <c:extLst>
            <c:ext xmlns:c16="http://schemas.microsoft.com/office/drawing/2014/chart" uri="{C3380CC4-5D6E-409C-BE32-E72D297353CC}">
              <c16:uniqueId val="{0000000A-CA4F-42AD-8843-F8ED1C6C15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A4F-42AD-8843-F8ED1C6C15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1864</c:v>
                </c:pt>
                <c:pt idx="1">
                  <c:v>1790</c:v>
                </c:pt>
                <c:pt idx="2">
                  <c:v>1495</c:v>
                </c:pt>
              </c:numCache>
            </c:numRef>
          </c:val>
          <c:extLst>
            <c:ext xmlns:c16="http://schemas.microsoft.com/office/drawing/2014/chart" uri="{C3380CC4-5D6E-409C-BE32-E72D297353CC}">
              <c16:uniqueId val="{00000000-D0A7-4510-9B6F-4F09CA35FE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108</c:v>
                </c:pt>
                <c:pt idx="1">
                  <c:v>124</c:v>
                </c:pt>
                <c:pt idx="2">
                  <c:v>124</c:v>
                </c:pt>
              </c:numCache>
            </c:numRef>
          </c:val>
          <c:extLst>
            <c:ext xmlns:c16="http://schemas.microsoft.com/office/drawing/2014/chart" uri="{C3380CC4-5D6E-409C-BE32-E72D297353CC}">
              <c16:uniqueId val="{00000001-D0A7-4510-9B6F-4F09CA35FE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778</c:v>
                </c:pt>
                <c:pt idx="1">
                  <c:v>778</c:v>
                </c:pt>
                <c:pt idx="2">
                  <c:v>870</c:v>
                </c:pt>
              </c:numCache>
            </c:numRef>
          </c:val>
          <c:extLst>
            <c:ext xmlns:c16="http://schemas.microsoft.com/office/drawing/2014/chart" uri="{C3380CC4-5D6E-409C-BE32-E72D297353CC}">
              <c16:uniqueId val="{00000002-D0A7-4510-9B6F-4F09CA35FE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毎年計画的に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を実施しているが、老朽化する施設整備等や次年度以降も計画的に実施する大規模な事業の財源を起債で対応する為、元利償還金は増加傾向であり、比率自体も上昇する見込みである。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上昇することが見込まれる公債費については基金等を適切に活用しながら繰上償還等を実施し、抑制に努める。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現在高の増加が見られるが、過疎債・辺地債などの交付税算入率の高い有利な地方債を借入することにより基準財政需要額算入見込額が増加していることから、将来負担比率は前年度と同様健全な比率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奈良県下北山村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災害など不測の事態や次年度以降も実施する大規模な事業等に備えるために適切な積立を行っているが、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昨年同様に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平成３０年度より着手している集約・複合化施設の整備（保小中合同校舎整備）等に充当する為、財政調整基金を取り崩した。この事も要因の一つとなり基金全体として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減額となった。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次年度以降も大型の公共施設整備等を予定しており、目的に応じた基金の取り崩しを実施する為、基金全体として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積立額は緩やか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減少傾向である。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庁舎建設基金：下北山村庁舎建設の資金に充当。</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高齢者福祉施設の健全な管理運営に資する。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消防団員特別報酬基金：団員が特別に出動した場合の費用弁償等の支給および装備充実に資する。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基金：下北山スポーツ公園の健全な管理運営に資する。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小又川発電所施設管理運営基金：小又川発電所の健全な管理運営に資する。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次年度以降で着手する庁舎建設に備える為、積立を実施した事により増額。</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の修繕等に備える為、積立を実施じた事により増額。</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消防団員特別報酬基金：団員が特別に出動した場合の費用弁償の支給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等に備える為、積立を実施した事により増額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土砂処分場整備等公共事業に備える為、積立を実施じた事により増額。</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庁舎建設基金：次年度以降に予定をしている庁舎移転工事等に充当の為、近々に取り崩し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予定している。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高齢者福祉施設の整備に充当予定の為、今後も適切な積立を行う。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消防団員特別報酬基金：不測の事態に備えて計画的に基金の積立てを実施している。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公共施設基金：次年度以降で計画的に実施する事業を予定していることから現在積立てしている基金の取り崩しを予定している。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小又川発電所管理運営基金：小又川発電所の管理運営及び施設整備に充当予定の為、今後も適切な管理等を行う。</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例年、災害など不測の事態や次年度以降に実施する大規模な事業等に備えるために適切な積立を行っているが、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昨年同様に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平成３０年度より着手している集約・複合化施設の整備（保小中合同校舎整備）等の財源とする為、財政調整基金の取り崩しを実施した。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災害などの不測の事態に備える為に計画的に積立を実施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する予定だ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が、今後予定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大型施設整備等（庁舎移転整備等）に多額の費用を支出する予定である。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今年度については横ばいで推移。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今後も財政の健全化を図る為、必要に応じて基金への積立て及び任意の繰上償還等を適切に行い基金の管理を行っていく。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
848
133.39
2,973,457
2,871,963
100,318
1,042,949
3,444,139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前年度と比較し、基準財政収入額が増加したが、基準財政需要額も増加した為、ほぼ横ばいで推移している。又、類似団体との比較についてもほぼ同様の数値で推移している。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年々人口減少も進んでおり、税収等も思うよう上がらない現状ではあるが、歳入の確保及び歳出の適正な見直し等を実施し、財政の健全化に努める。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114554</xdr:rowOff>
    </xdr:from>
    <xdr:to>
      <xdr:col>23</xdr:col>
      <xdr:colOff>133350</xdr:colOff>
      <xdr:row>43</xdr:row>
      <xdr:rowOff>114554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86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114554</xdr:rowOff>
    </xdr:from>
    <xdr:to>
      <xdr:col>19</xdr:col>
      <xdr:colOff>133350</xdr:colOff>
      <xdr:row>43</xdr:row>
      <xdr:rowOff>124206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124206</xdr:rowOff>
    </xdr:from>
    <xdr:to>
      <xdr:col>15</xdr:col>
      <xdr:colOff>82550</xdr:colOff>
      <xdr:row>43</xdr:row>
      <xdr:rowOff>133858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133858</xdr:rowOff>
    </xdr:from>
    <xdr:to>
      <xdr:col>11</xdr:col>
      <xdr:colOff>31750</xdr:colOff>
      <xdr:row>43</xdr:row>
      <xdr:rowOff>143510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63754</xdr:rowOff>
    </xdr:from>
    <xdr:to>
      <xdr:col>23</xdr:col>
      <xdr:colOff>184150</xdr:colOff>
      <xdr:row>43</xdr:row>
      <xdr:rowOff>165354</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35831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0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63754</xdr:rowOff>
    </xdr:from>
    <xdr:to>
      <xdr:col>19</xdr:col>
      <xdr:colOff>184150</xdr:colOff>
      <xdr:row>43</xdr:row>
      <xdr:rowOff>165354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150131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73406</xdr:rowOff>
    </xdr:from>
    <xdr:to>
      <xdr:col>15</xdr:col>
      <xdr:colOff>133350</xdr:colOff>
      <xdr:row>44</xdr:row>
      <xdr:rowOff>3556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83058</xdr:rowOff>
    </xdr:from>
    <xdr:to>
      <xdr:col>11</xdr:col>
      <xdr:colOff>82550</xdr:colOff>
      <xdr:row>44</xdr:row>
      <xdr:rowOff>13208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普通交付税の増加等による経常一般財源の増加や行財政改革により人件費等の抑制に努めた結果、前年度より比率が改善された。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類似団体と比較しても高い状況にあり、今後とも引き続き事業の見直しを進めるとともに、事業の優先度を精査・点検し、優先度の低い事業については計画的に縮小等を進め、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130937</xdr:rowOff>
    </xdr:from>
    <xdr:to>
      <xdr:col>23</xdr:col>
      <xdr:colOff>133350</xdr:colOff>
      <xdr:row>66</xdr:row>
      <xdr:rowOff>10160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275187"/>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10160</xdr:rowOff>
    </xdr:from>
    <xdr:to>
      <xdr:col>19</xdr:col>
      <xdr:colOff>133350</xdr:colOff>
      <xdr:row>66</xdr:row>
      <xdr:rowOff>106680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3258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130937</xdr:rowOff>
    </xdr:from>
    <xdr:to>
      <xdr:col>15</xdr:col>
      <xdr:colOff>82550</xdr:colOff>
      <xdr:row>66</xdr:row>
      <xdr:rowOff>106680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275187"/>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130937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132820"/>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80137</xdr:rowOff>
    </xdr:from>
    <xdr:to>
      <xdr:col>23</xdr:col>
      <xdr:colOff>184150</xdr:colOff>
      <xdr:row>66</xdr:row>
      <xdr:rowOff>10287</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52214</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19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80137</xdr:rowOff>
    </xdr:from>
    <xdr:to>
      <xdr:col>11</xdr:col>
      <xdr:colOff>82550</xdr:colOff>
      <xdr:row>66</xdr:row>
      <xdr:rowOff>10287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166514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31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49547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人あたりの人件費・物件費等の決算額については類似団体平均を大きく上回っている。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年々人口の減少が進んでおり、今後も人口１人当たりの経費は高くなることが予想される。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今後についても行財政改革を進め、人件費・物件費の抑制に積極的に努めて、実態に即した行政運営を行う必要がある。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32355</xdr:rowOff>
    </xdr:from>
    <xdr:to>
      <xdr:col>23</xdr:col>
      <xdr:colOff>133350</xdr:colOff>
      <xdr:row>83</xdr:row>
      <xdr:rowOff>75676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262705"/>
          <a:ext cx="838200" cy="4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157393</xdr:rowOff>
    </xdr:from>
    <xdr:to>
      <xdr:col>19</xdr:col>
      <xdr:colOff>133350</xdr:colOff>
      <xdr:row>83</xdr:row>
      <xdr:rowOff>32355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216293"/>
          <a:ext cx="889000" cy="4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130242</xdr:rowOff>
    </xdr:from>
    <xdr:to>
      <xdr:col>15</xdr:col>
      <xdr:colOff>82550</xdr:colOff>
      <xdr:row>82</xdr:row>
      <xdr:rowOff>157393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189142"/>
          <a:ext cx="889000" cy="2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121241</xdr:rowOff>
    </xdr:from>
    <xdr:to>
      <xdr:col>11</xdr:col>
      <xdr:colOff>31750</xdr:colOff>
      <xdr:row>82</xdr:row>
      <xdr:rowOff>130242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180141"/>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24876</xdr:rowOff>
    </xdr:from>
    <xdr:to>
      <xdr:col>23</xdr:col>
      <xdr:colOff>184150</xdr:colOff>
      <xdr:row>83</xdr:row>
      <xdr:rowOff>126476</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2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168403</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22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153005</xdr:rowOff>
    </xdr:from>
    <xdr:to>
      <xdr:col>19</xdr:col>
      <xdr:colOff>184150</xdr:colOff>
      <xdr:row>83</xdr:row>
      <xdr:rowOff>83155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2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67932</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29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106593</xdr:rowOff>
    </xdr:from>
    <xdr:to>
      <xdr:col>15</xdr:col>
      <xdr:colOff>133350</xdr:colOff>
      <xdr:row>83</xdr:row>
      <xdr:rowOff>36743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21520</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79442</xdr:rowOff>
    </xdr:from>
    <xdr:to>
      <xdr:col>11</xdr:col>
      <xdr:colOff>82550</xdr:colOff>
      <xdr:row>83</xdr:row>
      <xdr:rowOff>9592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1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165819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22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70441</xdr:rowOff>
    </xdr:from>
    <xdr:to>
      <xdr:col>7</xdr:col>
      <xdr:colOff>31750</xdr:colOff>
      <xdr:row>83</xdr:row>
      <xdr:rowOff>591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1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156818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21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従前より職員給与の適正化に努め、適正な運営と管理を行っており、類似団体の平均を下回っている。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今後も引き続き給与等の適正化に努める。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67945</xdr:rowOff>
    </xdr:from>
    <xdr:to>
      <xdr:col>81</xdr:col>
      <xdr:colOff>44450</xdr:colOff>
      <xdr:row>85</xdr:row>
      <xdr:rowOff>146368</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641195"/>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85</xdr:row>
      <xdr:rowOff>67945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6291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167005</xdr:rowOff>
    </xdr:from>
    <xdr:to>
      <xdr:col>72</xdr:col>
      <xdr:colOff>203200</xdr:colOff>
      <xdr:row>85</xdr:row>
      <xdr:rowOff>55880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456880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84</xdr:row>
      <xdr:rowOff>167005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5084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95568</xdr:rowOff>
    </xdr:from>
    <xdr:to>
      <xdr:col>81</xdr:col>
      <xdr:colOff>95250</xdr:colOff>
      <xdr:row>86</xdr:row>
      <xdr:rowOff>25718</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112095</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17145</xdr:rowOff>
    </xdr:from>
    <xdr:to>
      <xdr:col>77</xdr:col>
      <xdr:colOff>95250</xdr:colOff>
      <xdr:row>85</xdr:row>
      <xdr:rowOff>118745</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128922</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5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5080</xdr:rowOff>
    </xdr:from>
    <xdr:to>
      <xdr:col>73</xdr:col>
      <xdr:colOff>44450</xdr:colOff>
      <xdr:row>85</xdr:row>
      <xdr:rowOff>106680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116205</xdr:rowOff>
    </xdr:from>
    <xdr:to>
      <xdr:col>68</xdr:col>
      <xdr:colOff>203200</xdr:colOff>
      <xdr:row>85</xdr:row>
      <xdr:rowOff>46355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56532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人口千人あたりの職員数は類似団体の平均より数値が上回っている。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年々人口減少が進んでおり、この数値を下げることはなかなか困難ではあるが、事業等の効率化を図り、人口規模に応じた適正な定員管理に努める。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101123</xdr:rowOff>
    </xdr:from>
    <xdr:to>
      <xdr:col>81</xdr:col>
      <xdr:colOff>44450</xdr:colOff>
      <xdr:row>60</xdr:row>
      <xdr:rowOff>141109</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388123"/>
          <a:ext cx="8382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101123</xdr:rowOff>
    </xdr:from>
    <xdr:to>
      <xdr:col>77</xdr:col>
      <xdr:colOff>44450</xdr:colOff>
      <xdr:row>60</xdr:row>
      <xdr:rowOff>137547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388123"/>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137547</xdr:rowOff>
    </xdr:from>
    <xdr:to>
      <xdr:col>72</xdr:col>
      <xdr:colOff>203200</xdr:colOff>
      <xdr:row>60</xdr:row>
      <xdr:rowOff>138351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42454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94458</xdr:rowOff>
    </xdr:from>
    <xdr:to>
      <xdr:col>68</xdr:col>
      <xdr:colOff>152400</xdr:colOff>
      <xdr:row>60</xdr:row>
      <xdr:rowOff>138351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381458"/>
          <a:ext cx="889000" cy="4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90309</xdr:rowOff>
    </xdr:from>
    <xdr:to>
      <xdr:col>81</xdr:col>
      <xdr:colOff>95250</xdr:colOff>
      <xdr:row>61</xdr:row>
      <xdr:rowOff>20459</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62386</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34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50323</xdr:rowOff>
    </xdr:from>
    <xdr:to>
      <xdr:col>77</xdr:col>
      <xdr:colOff>95250</xdr:colOff>
      <xdr:row>60</xdr:row>
      <xdr:rowOff>151923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33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136700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42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86747</xdr:rowOff>
    </xdr:from>
    <xdr:to>
      <xdr:col>73</xdr:col>
      <xdr:colOff>44450</xdr:colOff>
      <xdr:row>61</xdr:row>
      <xdr:rowOff>16897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3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87551</xdr:rowOff>
    </xdr:from>
    <xdr:to>
      <xdr:col>68</xdr:col>
      <xdr:colOff>203200</xdr:colOff>
      <xdr:row>61</xdr:row>
      <xdr:rowOff>17701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3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2478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6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43658</xdr:rowOff>
    </xdr:from>
    <xdr:to>
      <xdr:col>64</xdr:col>
      <xdr:colOff>152400</xdr:colOff>
      <xdr:row>60</xdr:row>
      <xdr:rowOff>145258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3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130035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1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昨年同様に類似団体より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下回る傾向が続いているが、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前年度と比較すると数値は上昇している。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地方債の償還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等も計画的に行っているが、次年度以降も計画的に実施する大規模な事業を控えている為、今後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比率自体は上昇する見込みである。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又、上昇することが見込まれる公債費については基金等を適切に活用しながら繰上償還等を実施し、抑制に努める。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8636</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03326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3810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155956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0091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40</xdr:row>
      <xdr:rowOff>151130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0043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については前年度と同様健全な比率で推移している。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要因としては過疎債・辺地債などの交付税算入率の高い有利な地方債の借入の推進や財政調整基金の積立てによる充当可能財源の確保が要因として考えられる。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
848
133.39
2,973,457
2,871,963
100,318
1,042,949
3,444,139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令和２年度においては退職等による職員数の減少や職員採用を見送った事により数値が減少した。しかし会計年度任用職員制度が開始され、今後については数値の上昇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予想される。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類似団体の平均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を下回っているが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、今後も例年同様に定員適正化計画に基づき職員数の適正化等に努め、事務事業の効率化に取り組む必要がある。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125367</xdr:rowOff>
    </xdr:from>
    <xdr:to>
      <xdr:col>24</xdr:col>
      <xdr:colOff>25400</xdr:colOff>
      <xdr:row>36</xdr:row>
      <xdr:rowOff>2903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2611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2903</xdr:rowOff>
    </xdr:from>
    <xdr:to>
      <xdr:col>19</xdr:col>
      <xdr:colOff>187325</xdr:colOff>
      <xdr:row>36</xdr:row>
      <xdr:rowOff>68217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751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135164</xdr:rowOff>
    </xdr:from>
    <xdr:to>
      <xdr:col>15</xdr:col>
      <xdr:colOff>98425</xdr:colOff>
      <xdr:row>36</xdr:row>
      <xdr:rowOff>68217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3591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135164</xdr:rowOff>
    </xdr:from>
    <xdr:to>
      <xdr:col>11</xdr:col>
      <xdr:colOff>9525</xdr:colOff>
      <xdr:row>35</xdr:row>
      <xdr:rowOff>158024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359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74567</xdr:rowOff>
    </xdr:from>
    <xdr:to>
      <xdr:col>24</xdr:col>
      <xdr:colOff>76200</xdr:colOff>
      <xdr:row>36</xdr:row>
      <xdr:rowOff>4717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91094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2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123553</xdr:rowOff>
    </xdr:from>
    <xdr:to>
      <xdr:col>20</xdr:col>
      <xdr:colOff>38100</xdr:colOff>
      <xdr:row>36</xdr:row>
      <xdr:rowOff>53703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38480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10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17417</xdr:rowOff>
    </xdr:from>
    <xdr:to>
      <xdr:col>15</xdr:col>
      <xdr:colOff>149225</xdr:colOff>
      <xdr:row>36</xdr:row>
      <xdr:rowOff>119017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103794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7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84364</xdr:rowOff>
    </xdr:from>
    <xdr:to>
      <xdr:col>11</xdr:col>
      <xdr:colOff>60325</xdr:colOff>
      <xdr:row>36</xdr:row>
      <xdr:rowOff>14514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170741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107224</xdr:rowOff>
    </xdr:from>
    <xdr:to>
      <xdr:col>6</xdr:col>
      <xdr:colOff>171450</xdr:colOff>
      <xdr:row>36</xdr:row>
      <xdr:rowOff>37374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22151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行財政改革の意向に伴い、不要な支出は控えているが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事業の多様化による委託料等の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管理経費が年々増加している。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令和２年度においては会計年度任用職員制度が開始され、賃金項目が廃止されたことも低下の要因である。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又、数値は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類似団体平均より上回っている事から今後とも経常経費の削減に努め、数値の抑制・適正化を図る必要がある。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17</xdr:row>
      <xdr:rowOff>170434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0576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17</xdr:row>
      <xdr:rowOff>170434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936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78994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57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17</xdr:row>
      <xdr:rowOff>42418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290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139971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163068</xdr:rowOff>
    </xdr:from>
    <xdr:to>
      <xdr:col>69</xdr:col>
      <xdr:colOff>142875</xdr:colOff>
      <xdr:row>17</xdr:row>
      <xdr:rowOff>93218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過去５年の数値についても類似団体平均と比較して大きく下回っている。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今後も引き続き適正な支出に努める。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53</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費用については維持補修費と繰出金であり、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は維持補修費が若干減少したものの、各会計への繰出金が若干増加したため、前年度と比較し横ばいで推移している。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しかし依然と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今後も運営の効率化に努め、財政の健全化を図る。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994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60</xdr:row>
      <xdr:rowOff>111760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0252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43180</xdr:rowOff>
    </xdr:from>
    <xdr:to>
      <xdr:col>73</xdr:col>
      <xdr:colOff>180975</xdr:colOff>
      <xdr:row>60</xdr:row>
      <xdr:rowOff>111760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33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60</xdr:row>
      <xdr:rowOff>43180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253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60960</xdr:rowOff>
    </xdr:from>
    <xdr:to>
      <xdr:col>74</xdr:col>
      <xdr:colOff>31750</xdr:colOff>
      <xdr:row>60</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147337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163830</xdr:rowOff>
    </xdr:from>
    <xdr:to>
      <xdr:col>69</xdr:col>
      <xdr:colOff>142875</xdr:colOff>
      <xdr:row>60</xdr:row>
      <xdr:rowOff>93980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78757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小規模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自治体で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ある本村は、事務組合や広域連合への依存度が高く、補助金等についても個々において増減はあるものの全体では毎年若干ではあるが増加傾向である。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このようなことから、今後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補助金等においては事業目的や広域性、社会ニーズに適応しているのか等を検証し、不適当な場合は随時見直し等を実施し、廃止若しくは抑制を実践する必要がある。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632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56134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大型の事業に係る起債償還が開始となった為、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数値は若干上回って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いる。毎年計画的に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償還等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を実施しているが、今後も計画的に実施する大規模な事業を控えている為、比率自体は上昇する見込みである。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上昇することが見込まれる公債費については基金等を適切に活用しながら繰上償還等を実施し、抑制に努める。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事業の見直し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進めながらできる限り起債に大きく頼ることのない財政運営に努めたい。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486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95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76</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457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467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137160</xdr:rowOff>
    </xdr:from>
    <xdr:to>
      <xdr:col>6</xdr:col>
      <xdr:colOff>171450</xdr:colOff>
      <xdr:row>76</xdr:row>
      <xdr:rowOff>67311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公債費以外の経常収支比率は、人件費、物件費、補助費等が減少した為、前年度より減少に転じた。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しかし依然として類似団体平均を上回っていることから、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今後も引き続き、歳出の抑制等に努め、適切な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事業実施に努めること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が必要である。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62992</xdr:rowOff>
    </xdr:from>
    <xdr:to>
      <xdr:col>82</xdr:col>
      <xdr:colOff>107950</xdr:colOff>
      <xdr:row>77</xdr:row>
      <xdr:rowOff>129287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64642"/>
          <a:ext cx="8382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30937"/>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44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67563</xdr:rowOff>
    </xdr:from>
    <xdr:to>
      <xdr:col>69</xdr:col>
      <xdr:colOff>92075</xdr:colOff>
      <xdr:row>77</xdr:row>
      <xdr:rowOff>143002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69213"/>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xdr:rowOff>
    </xdr:from>
    <xdr:to>
      <xdr:col>82</xdr:col>
      <xdr:colOff>158750</xdr:colOff>
      <xdr:row>77</xdr:row>
      <xdr:rowOff>113792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155719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8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16763</xdr:rowOff>
    </xdr:from>
    <xdr:to>
      <xdr:col>65</xdr:col>
      <xdr:colOff>53975</xdr:colOff>
      <xdr:row>77</xdr:row>
      <xdr:rowOff>118363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103140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0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148930</xdr:rowOff>
    </xdr:from>
    <xdr:to>
      <xdr:col>29</xdr:col>
      <xdr:colOff>127000</xdr:colOff>
      <xdr:row>16</xdr:row>
      <xdr:rowOff>24786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768305"/>
          <a:ext cx="647700" cy="47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24786</xdr:rowOff>
    </xdr:from>
    <xdr:to>
      <xdr:col>26</xdr:col>
      <xdr:colOff>50800</xdr:colOff>
      <xdr:row>16</xdr:row>
      <xdr:rowOff>35894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815611"/>
          <a:ext cx="698500" cy="1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35894</xdr:rowOff>
    </xdr:from>
    <xdr:to>
      <xdr:col>22</xdr:col>
      <xdr:colOff>114300</xdr:colOff>
      <xdr:row>16</xdr:row>
      <xdr:rowOff>84158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826719"/>
          <a:ext cx="698500" cy="48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84158</xdr:rowOff>
    </xdr:from>
    <xdr:to>
      <xdr:col>18</xdr:col>
      <xdr:colOff>177800</xdr:colOff>
      <xdr:row>16</xdr:row>
      <xdr:rowOff>139795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874983"/>
          <a:ext cx="698500" cy="55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98130</xdr:rowOff>
    </xdr:from>
    <xdr:to>
      <xdr:col>29</xdr:col>
      <xdr:colOff>177800</xdr:colOff>
      <xdr:row>16</xdr:row>
      <xdr:rowOff>28280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17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114657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6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145436</xdr:rowOff>
    </xdr:from>
    <xdr:to>
      <xdr:col>26</xdr:col>
      <xdr:colOff>101600</xdr:colOff>
      <xdr:row>16</xdr:row>
      <xdr:rowOff>75586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6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85763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33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156544</xdr:rowOff>
    </xdr:from>
    <xdr:to>
      <xdr:col>22</xdr:col>
      <xdr:colOff>165100</xdr:colOff>
      <xdr:row>16</xdr:row>
      <xdr:rowOff>86694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75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96871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4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33358</xdr:rowOff>
    </xdr:from>
    <xdr:to>
      <xdr:col>19</xdr:col>
      <xdr:colOff>38100</xdr:colOff>
      <xdr:row>16</xdr:row>
      <xdr:rowOff>134958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824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145135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9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88995</xdr:rowOff>
    </xdr:from>
    <xdr:to>
      <xdr:col>15</xdr:col>
      <xdr:colOff>101600</xdr:colOff>
      <xdr:row>17</xdr:row>
      <xdr:rowOff>19145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87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29322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6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12969</xdr:rowOff>
    </xdr:from>
    <xdr:to>
      <xdr:col>29</xdr:col>
      <xdr:colOff>127000</xdr:colOff>
      <xdr:row>36</xdr:row>
      <xdr:rowOff>118067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66219"/>
          <a:ext cx="647700" cy="105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118067</xdr:rowOff>
    </xdr:from>
    <xdr:to>
      <xdr:col>26</xdr:col>
      <xdr:colOff>50800</xdr:colOff>
      <xdr:row>36</xdr:row>
      <xdr:rowOff>143836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71317"/>
          <a:ext cx="698500" cy="25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65244</xdr:rowOff>
    </xdr:from>
    <xdr:to>
      <xdr:col>22</xdr:col>
      <xdr:colOff>114300</xdr:colOff>
      <xdr:row>36</xdr:row>
      <xdr:rowOff>143836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18494"/>
          <a:ext cx="698500" cy="78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65244</xdr:rowOff>
    </xdr:from>
    <xdr:to>
      <xdr:col>18</xdr:col>
      <xdr:colOff>177800</xdr:colOff>
      <xdr:row>36</xdr:row>
      <xdr:rowOff>169108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18494"/>
          <a:ext cx="698500" cy="10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305069</xdr:rowOff>
    </xdr:from>
    <xdr:to>
      <xdr:col>29</xdr:col>
      <xdr:colOff>177800</xdr:colOff>
      <xdr:row>36</xdr:row>
      <xdr:rowOff>63769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15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150146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60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67267</xdr:rowOff>
    </xdr:from>
    <xdr:to>
      <xdr:col>26</xdr:col>
      <xdr:colOff>101600</xdr:colOff>
      <xdr:row>36</xdr:row>
      <xdr:rowOff>168867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20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179044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8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93036</xdr:rowOff>
    </xdr:from>
    <xdr:to>
      <xdr:col>22</xdr:col>
      <xdr:colOff>165100</xdr:colOff>
      <xdr:row>37</xdr:row>
      <xdr:rowOff>23186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46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204813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1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14444</xdr:rowOff>
    </xdr:from>
    <xdr:to>
      <xdr:col>19</xdr:col>
      <xdr:colOff>38100</xdr:colOff>
      <xdr:row>36</xdr:row>
      <xdr:rowOff>116044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67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126221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3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118308</xdr:rowOff>
    </xdr:from>
    <xdr:to>
      <xdr:col>15</xdr:col>
      <xdr:colOff>101600</xdr:colOff>
      <xdr:row>37</xdr:row>
      <xdr:rowOff>48458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7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230085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4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
848
133.39
2,973,457
2,871,963
100,318
1,042,949
3,444,139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43538</xdr:rowOff>
    </xdr:from>
    <xdr:to>
      <xdr:col>24</xdr:col>
      <xdr:colOff>63500</xdr:colOff>
      <xdr:row>36</xdr:row>
      <xdr:rowOff>153798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215738"/>
          <a:ext cx="838200" cy="1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152829</xdr:rowOff>
    </xdr:from>
    <xdr:to>
      <xdr:col>19</xdr:col>
      <xdr:colOff>177800</xdr:colOff>
      <xdr:row>36</xdr:row>
      <xdr:rowOff>153798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908300" y="6325029"/>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152829</xdr:rowOff>
    </xdr:from>
    <xdr:to>
      <xdr:col>15</xdr:col>
      <xdr:colOff>50800</xdr:colOff>
      <xdr:row>37</xdr:row>
      <xdr:rowOff>24755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325029"/>
          <a:ext cx="889000" cy="4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18824</xdr:rowOff>
    </xdr:from>
    <xdr:to>
      <xdr:col>10</xdr:col>
      <xdr:colOff>114300</xdr:colOff>
      <xdr:row>37</xdr:row>
      <xdr:rowOff>24755</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a:off x="1130300" y="6362474"/>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164188</xdr:rowOff>
    </xdr:from>
    <xdr:to>
      <xdr:col>24</xdr:col>
      <xdr:colOff>114300</xdr:colOff>
      <xdr:row>36</xdr:row>
      <xdr:rowOff>94338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1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15615</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01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102998</xdr:rowOff>
    </xdr:from>
    <xdr:to>
      <xdr:col>20</xdr:col>
      <xdr:colOff>38100</xdr:colOff>
      <xdr:row>37</xdr:row>
      <xdr:rowOff>33148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2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49675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05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102029</xdr:rowOff>
    </xdr:from>
    <xdr:to>
      <xdr:col>15</xdr:col>
      <xdr:colOff>101600</xdr:colOff>
      <xdr:row>37</xdr:row>
      <xdr:rowOff>32179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27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48706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04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145405</xdr:rowOff>
    </xdr:from>
    <xdr:to>
      <xdr:col>10</xdr:col>
      <xdr:colOff>165100</xdr:colOff>
      <xdr:row>37</xdr:row>
      <xdr:rowOff>75555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31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92082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09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139474</xdr:rowOff>
    </xdr:from>
    <xdr:to>
      <xdr:col>6</xdr:col>
      <xdr:colOff>38100</xdr:colOff>
      <xdr:row>37</xdr:row>
      <xdr:rowOff>69624</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31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86151</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08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119652</xdr:rowOff>
    </xdr:from>
    <xdr:to>
      <xdr:col>24</xdr:col>
      <xdr:colOff>63500</xdr:colOff>
      <xdr:row>56</xdr:row>
      <xdr:rowOff>132480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20852"/>
          <a:ext cx="838200" cy="1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132480</xdr:rowOff>
    </xdr:from>
    <xdr:to>
      <xdr:col>19</xdr:col>
      <xdr:colOff>177800</xdr:colOff>
      <xdr:row>57</xdr:row>
      <xdr:rowOff>43943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33680"/>
          <a:ext cx="889000" cy="8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43943</xdr:rowOff>
    </xdr:from>
    <xdr:to>
      <xdr:col>15</xdr:col>
      <xdr:colOff>50800</xdr:colOff>
      <xdr:row>57</xdr:row>
      <xdr:rowOff>88503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16593"/>
          <a:ext cx="889000" cy="4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88503</xdr:rowOff>
    </xdr:from>
    <xdr:to>
      <xdr:col>10</xdr:col>
      <xdr:colOff>114300</xdr:colOff>
      <xdr:row>57</xdr:row>
      <xdr:rowOff>102788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61153"/>
          <a:ext cx="889000" cy="1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68852</xdr:rowOff>
    </xdr:from>
    <xdr:to>
      <xdr:col>24</xdr:col>
      <xdr:colOff>114300</xdr:colOff>
      <xdr:row>56</xdr:row>
      <xdr:rowOff>170452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91729</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2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81680</xdr:rowOff>
    </xdr:from>
    <xdr:to>
      <xdr:col>20</xdr:col>
      <xdr:colOff>38100</xdr:colOff>
      <xdr:row>57</xdr:row>
      <xdr:rowOff>11830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28357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45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164593</xdr:rowOff>
    </xdr:from>
    <xdr:to>
      <xdr:col>15</xdr:col>
      <xdr:colOff>101600</xdr:colOff>
      <xdr:row>57</xdr:row>
      <xdr:rowOff>94743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6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111270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54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37703</xdr:rowOff>
    </xdr:from>
    <xdr:to>
      <xdr:col>10</xdr:col>
      <xdr:colOff>165100</xdr:colOff>
      <xdr:row>57</xdr:row>
      <xdr:rowOff>139303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155830</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58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51988</xdr:rowOff>
    </xdr:from>
    <xdr:to>
      <xdr:col>6</xdr:col>
      <xdr:colOff>38100</xdr:colOff>
      <xdr:row>57</xdr:row>
      <xdr:rowOff>153588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170115</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59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93366</xdr:rowOff>
    </xdr:from>
    <xdr:to>
      <xdr:col>24</xdr:col>
      <xdr:colOff>63500</xdr:colOff>
      <xdr:row>78</xdr:row>
      <xdr:rowOff>106443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66466"/>
          <a:ext cx="838200" cy="1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106443</xdr:rowOff>
    </xdr:from>
    <xdr:to>
      <xdr:col>19</xdr:col>
      <xdr:colOff>177800</xdr:colOff>
      <xdr:row>78</xdr:row>
      <xdr:rowOff>157866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79543"/>
          <a:ext cx="889000" cy="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151831</xdr:rowOff>
    </xdr:from>
    <xdr:to>
      <xdr:col>15</xdr:col>
      <xdr:colOff>50800</xdr:colOff>
      <xdr:row>78</xdr:row>
      <xdr:rowOff>157866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24931"/>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151831</xdr:rowOff>
    </xdr:from>
    <xdr:to>
      <xdr:col>10</xdr:col>
      <xdr:colOff>114300</xdr:colOff>
      <xdr:row>78</xdr:row>
      <xdr:rowOff>152338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24931"/>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42566</xdr:rowOff>
    </xdr:from>
    <xdr:to>
      <xdr:col>24</xdr:col>
      <xdr:colOff>114300</xdr:colOff>
      <xdr:row>78</xdr:row>
      <xdr:rowOff>144166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1943</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0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55643</xdr:rowOff>
    </xdr:from>
    <xdr:to>
      <xdr:col>20</xdr:col>
      <xdr:colOff>38100</xdr:colOff>
      <xdr:row>78</xdr:row>
      <xdr:rowOff>157243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2320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2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107066</xdr:rowOff>
    </xdr:from>
    <xdr:to>
      <xdr:col>15</xdr:col>
      <xdr:colOff>101600</xdr:colOff>
      <xdr:row>79</xdr:row>
      <xdr:rowOff>37216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8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28343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57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101031</xdr:rowOff>
    </xdr:from>
    <xdr:to>
      <xdr:col>10</xdr:col>
      <xdr:colOff>165100</xdr:colOff>
      <xdr:row>79</xdr:row>
      <xdr:rowOff>31181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22308</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5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101538</xdr:rowOff>
    </xdr:from>
    <xdr:to>
      <xdr:col>6</xdr:col>
      <xdr:colOff>38100</xdr:colOff>
      <xdr:row>79</xdr:row>
      <xdr:rowOff>31688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22815</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56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107173</xdr:rowOff>
    </xdr:from>
    <xdr:to>
      <xdr:col>24</xdr:col>
      <xdr:colOff>63500</xdr:colOff>
      <xdr:row>97</xdr:row>
      <xdr:rowOff>12021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66373"/>
          <a:ext cx="838200" cy="7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12021</xdr:rowOff>
    </xdr:from>
    <xdr:to>
      <xdr:col>19</xdr:col>
      <xdr:colOff>177800</xdr:colOff>
      <xdr:row>97</xdr:row>
      <xdr:rowOff>29122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642671"/>
          <a:ext cx="889000" cy="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153025</xdr:rowOff>
    </xdr:from>
    <xdr:to>
      <xdr:col>15</xdr:col>
      <xdr:colOff>50800</xdr:colOff>
      <xdr:row>97</xdr:row>
      <xdr:rowOff>29122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612225"/>
          <a:ext cx="889000" cy="4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153025</xdr:rowOff>
    </xdr:from>
    <xdr:to>
      <xdr:col>10</xdr:col>
      <xdr:colOff>114300</xdr:colOff>
      <xdr:row>97</xdr:row>
      <xdr:rowOff>39551</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612225"/>
          <a:ext cx="889000" cy="5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56373</xdr:rowOff>
    </xdr:from>
    <xdr:to>
      <xdr:col>24</xdr:col>
      <xdr:colOff>114300</xdr:colOff>
      <xdr:row>96</xdr:row>
      <xdr:rowOff>157973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51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34800</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49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132671</xdr:rowOff>
    </xdr:from>
    <xdr:to>
      <xdr:col>20</xdr:col>
      <xdr:colOff>38100</xdr:colOff>
      <xdr:row>97</xdr:row>
      <xdr:rowOff>62821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5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53948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6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149772</xdr:rowOff>
    </xdr:from>
    <xdr:to>
      <xdr:col>15</xdr:col>
      <xdr:colOff>101600</xdr:colOff>
      <xdr:row>97</xdr:row>
      <xdr:rowOff>79922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6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71049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7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102225</xdr:rowOff>
    </xdr:from>
    <xdr:to>
      <xdr:col>10</xdr:col>
      <xdr:colOff>165100</xdr:colOff>
      <xdr:row>97</xdr:row>
      <xdr:rowOff>32375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5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23502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6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160201</xdr:rowOff>
    </xdr:from>
    <xdr:to>
      <xdr:col>6</xdr:col>
      <xdr:colOff>38100</xdr:colOff>
      <xdr:row>97</xdr:row>
      <xdr:rowOff>90351</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6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81478</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71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63409</xdr:rowOff>
    </xdr:from>
    <xdr:to>
      <xdr:col>55</xdr:col>
      <xdr:colOff>0</xdr:colOff>
      <xdr:row>38</xdr:row>
      <xdr:rowOff>13620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235609"/>
          <a:ext cx="838200" cy="29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6264</xdr:rowOff>
    </xdr:from>
    <xdr:to>
      <xdr:col>50</xdr:col>
      <xdr:colOff>114300</xdr:colOff>
      <xdr:row>38</xdr:row>
      <xdr:rowOff>13620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521364"/>
          <a:ext cx="889000" cy="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149260</xdr:rowOff>
    </xdr:from>
    <xdr:to>
      <xdr:col>45</xdr:col>
      <xdr:colOff>177800</xdr:colOff>
      <xdr:row>38</xdr:row>
      <xdr:rowOff>6264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92910"/>
          <a:ext cx="889000" cy="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95960</xdr:rowOff>
    </xdr:from>
    <xdr:to>
      <xdr:col>41</xdr:col>
      <xdr:colOff>50800</xdr:colOff>
      <xdr:row>37</xdr:row>
      <xdr:rowOff>149260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39610"/>
          <a:ext cx="889000" cy="5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12609</xdr:rowOff>
    </xdr:from>
    <xdr:to>
      <xdr:col>55</xdr:col>
      <xdr:colOff>50800</xdr:colOff>
      <xdr:row>36</xdr:row>
      <xdr:rowOff>114209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8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35486</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3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134270</xdr:rowOff>
    </xdr:from>
    <xdr:to>
      <xdr:col>50</xdr:col>
      <xdr:colOff>165100</xdr:colOff>
      <xdr:row>38</xdr:row>
      <xdr:rowOff>64420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80947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5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126914</xdr:rowOff>
    </xdr:from>
    <xdr:to>
      <xdr:col>46</xdr:col>
      <xdr:colOff>38100</xdr:colOff>
      <xdr:row>38</xdr:row>
      <xdr:rowOff>57064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7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73591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24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98460</xdr:rowOff>
    </xdr:from>
    <xdr:to>
      <xdr:col>41</xdr:col>
      <xdr:colOff>101600</xdr:colOff>
      <xdr:row>38</xdr:row>
      <xdr:rowOff>28610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4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45137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1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45160</xdr:rowOff>
    </xdr:from>
    <xdr:to>
      <xdr:col>36</xdr:col>
      <xdr:colOff>165100</xdr:colOff>
      <xdr:row>37</xdr:row>
      <xdr:rowOff>146760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163287</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16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112110</xdr:rowOff>
    </xdr:from>
    <xdr:to>
      <xdr:col>55</xdr:col>
      <xdr:colOff>0</xdr:colOff>
      <xdr:row>54</xdr:row>
      <xdr:rowOff>18793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198960"/>
          <a:ext cx="838200" cy="7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18793</xdr:rowOff>
    </xdr:from>
    <xdr:to>
      <xdr:col>50</xdr:col>
      <xdr:colOff>114300</xdr:colOff>
      <xdr:row>57</xdr:row>
      <xdr:rowOff>20231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277093"/>
          <a:ext cx="889000" cy="51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143642</xdr:rowOff>
    </xdr:from>
    <xdr:to>
      <xdr:col>45</xdr:col>
      <xdr:colOff>177800</xdr:colOff>
      <xdr:row>57</xdr:row>
      <xdr:rowOff>20231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744842"/>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143642</xdr:rowOff>
    </xdr:from>
    <xdr:to>
      <xdr:col>41</xdr:col>
      <xdr:colOff>50800</xdr:colOff>
      <xdr:row>57</xdr:row>
      <xdr:rowOff>30002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44842"/>
          <a:ext cx="889000" cy="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61310</xdr:rowOff>
    </xdr:from>
    <xdr:to>
      <xdr:col>55</xdr:col>
      <xdr:colOff>50800</xdr:colOff>
      <xdr:row>53</xdr:row>
      <xdr:rowOff>162910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1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84187</xdr:rowOff>
    </xdr:from>
    <xdr:ext cx="690189"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89995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139443</xdr:rowOff>
    </xdr:from>
    <xdr:to>
      <xdr:col>50</xdr:col>
      <xdr:colOff>165100</xdr:colOff>
      <xdr:row>54</xdr:row>
      <xdr:rowOff>69593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22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86120</xdr:rowOff>
    </xdr:from>
    <xdr:ext cx="690189"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294205" y="90015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140881</xdr:rowOff>
    </xdr:from>
    <xdr:to>
      <xdr:col>46</xdr:col>
      <xdr:colOff>38100</xdr:colOff>
      <xdr:row>57</xdr:row>
      <xdr:rowOff>71031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4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87558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51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92842</xdr:rowOff>
    </xdr:from>
    <xdr:to>
      <xdr:col>41</xdr:col>
      <xdr:colOff>101600</xdr:colOff>
      <xdr:row>57</xdr:row>
      <xdr:rowOff>22992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39519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46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150652</xdr:rowOff>
    </xdr:from>
    <xdr:to>
      <xdr:col>36</xdr:col>
      <xdr:colOff>165100</xdr:colOff>
      <xdr:row>57</xdr:row>
      <xdr:rowOff>80802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71929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84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12226</xdr:rowOff>
    </xdr:from>
    <xdr:to>
      <xdr:col>55</xdr:col>
      <xdr:colOff>0</xdr:colOff>
      <xdr:row>79</xdr:row>
      <xdr:rowOff>18931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56776"/>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18931</xdr:rowOff>
    </xdr:from>
    <xdr:to>
      <xdr:col>50</xdr:col>
      <xdr:colOff>114300</xdr:colOff>
      <xdr:row>79</xdr:row>
      <xdr:rowOff>38331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63481"/>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37888</xdr:rowOff>
    </xdr:from>
    <xdr:to>
      <xdr:col>45</xdr:col>
      <xdr:colOff>177800</xdr:colOff>
      <xdr:row>79</xdr:row>
      <xdr:rowOff>38331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82438"/>
          <a:ext cx="8890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32849</xdr:rowOff>
    </xdr:from>
    <xdr:to>
      <xdr:col>41</xdr:col>
      <xdr:colOff>50800</xdr:colOff>
      <xdr:row>79</xdr:row>
      <xdr:rowOff>37888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77399"/>
          <a:ext cx="8890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132876</xdr:rowOff>
    </xdr:from>
    <xdr:to>
      <xdr:col>55</xdr:col>
      <xdr:colOff>50800</xdr:colOff>
      <xdr:row>79</xdr:row>
      <xdr:rowOff>63026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0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54401</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2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139581</xdr:rowOff>
    </xdr:from>
    <xdr:to>
      <xdr:col>50</xdr:col>
      <xdr:colOff>165100</xdr:colOff>
      <xdr:row>79</xdr:row>
      <xdr:rowOff>69731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1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60858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60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158981</xdr:rowOff>
    </xdr:from>
    <xdr:to>
      <xdr:col>46</xdr:col>
      <xdr:colOff>38100</xdr:colOff>
      <xdr:row>79</xdr:row>
      <xdr:rowOff>89131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80258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158538</xdr:rowOff>
    </xdr:from>
    <xdr:to>
      <xdr:col>41</xdr:col>
      <xdr:colOff>101600</xdr:colOff>
      <xdr:row>79</xdr:row>
      <xdr:rowOff>88688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79815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2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153499</xdr:rowOff>
    </xdr:from>
    <xdr:to>
      <xdr:col>36</xdr:col>
      <xdr:colOff>165100</xdr:colOff>
      <xdr:row>79</xdr:row>
      <xdr:rowOff>83649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74776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61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163840</xdr:rowOff>
    </xdr:from>
    <xdr:to>
      <xdr:col>55</xdr:col>
      <xdr:colOff>0</xdr:colOff>
      <xdr:row>92</xdr:row>
      <xdr:rowOff>104014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765790"/>
          <a:ext cx="838200" cy="11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104014</xdr:rowOff>
    </xdr:from>
    <xdr:to>
      <xdr:col>50</xdr:col>
      <xdr:colOff>114300</xdr:colOff>
      <xdr:row>97</xdr:row>
      <xdr:rowOff>52251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5877414"/>
          <a:ext cx="889000" cy="80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148599</xdr:rowOff>
    </xdr:from>
    <xdr:to>
      <xdr:col>45</xdr:col>
      <xdr:colOff>177800</xdr:colOff>
      <xdr:row>97</xdr:row>
      <xdr:rowOff>52251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07799"/>
          <a:ext cx="889000" cy="7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148599</xdr:rowOff>
    </xdr:from>
    <xdr:to>
      <xdr:col>41</xdr:col>
      <xdr:colOff>50800</xdr:colOff>
      <xdr:row>97</xdr:row>
      <xdr:rowOff>65263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07799"/>
          <a:ext cx="889000" cy="8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113040</xdr:rowOff>
    </xdr:from>
    <xdr:to>
      <xdr:col>55</xdr:col>
      <xdr:colOff>50800</xdr:colOff>
      <xdr:row>92</xdr:row>
      <xdr:rowOff>43190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71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135917</xdr:rowOff>
    </xdr:from>
    <xdr:ext cx="690189"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5664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53214</xdr:rowOff>
    </xdr:from>
    <xdr:to>
      <xdr:col>50</xdr:col>
      <xdr:colOff>165100</xdr:colOff>
      <xdr:row>92</xdr:row>
      <xdr:rowOff>154814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82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90</xdr:row>
      <xdr:rowOff>171341</xdr:rowOff>
    </xdr:from>
    <xdr:ext cx="69018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294205" y="156018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1451</xdr:rowOff>
    </xdr:from>
    <xdr:to>
      <xdr:col>46</xdr:col>
      <xdr:colOff>38100</xdr:colOff>
      <xdr:row>97</xdr:row>
      <xdr:rowOff>103051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3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119578</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40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97799</xdr:rowOff>
    </xdr:from>
    <xdr:to>
      <xdr:col>41</xdr:col>
      <xdr:colOff>101600</xdr:colOff>
      <xdr:row>97</xdr:row>
      <xdr:rowOff>27949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44476</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33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14463</xdr:rowOff>
    </xdr:from>
    <xdr:to>
      <xdr:col>36</xdr:col>
      <xdr:colOff>165100</xdr:colOff>
      <xdr:row>97</xdr:row>
      <xdr:rowOff>116063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132590</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42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6286</xdr:rowOff>
    </xdr:from>
    <xdr:to>
      <xdr:col>85</xdr:col>
      <xdr:colOff>127000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92836"/>
          <a:ext cx="838200" cy="9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6286</xdr:rowOff>
    </xdr:from>
    <xdr:to>
      <xdr:col>81</xdr:col>
      <xdr:colOff>50800</xdr:colOff>
      <xdr:row>39</xdr:row>
      <xdr:rowOff>94735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92836"/>
          <a:ext cx="889000" cy="8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94735</xdr:rowOff>
    </xdr:from>
    <xdr:to>
      <xdr:col>76</xdr:col>
      <xdr:colOff>114300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81285"/>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126936</xdr:rowOff>
    </xdr:from>
    <xdr:to>
      <xdr:col>81</xdr:col>
      <xdr:colOff>101600</xdr:colOff>
      <xdr:row>39</xdr:row>
      <xdr:rowOff>57086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73613</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43935</xdr:rowOff>
    </xdr:from>
    <xdr:to>
      <xdr:col>76</xdr:col>
      <xdr:colOff>165100</xdr:colOff>
      <xdr:row>39</xdr:row>
      <xdr:rowOff>145535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136662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8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54111</xdr:rowOff>
    </xdr:from>
    <xdr:to>
      <xdr:col>85</xdr:col>
      <xdr:colOff>127000</xdr:colOff>
      <xdr:row>76</xdr:row>
      <xdr:rowOff>116098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84311"/>
          <a:ext cx="838200" cy="6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116098</xdr:rowOff>
    </xdr:from>
    <xdr:to>
      <xdr:col>81</xdr:col>
      <xdr:colOff>50800</xdr:colOff>
      <xdr:row>76</xdr:row>
      <xdr:rowOff>162802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46298"/>
          <a:ext cx="889000" cy="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162802</xdr:rowOff>
    </xdr:from>
    <xdr:to>
      <xdr:col>76</xdr:col>
      <xdr:colOff>114300</xdr:colOff>
      <xdr:row>76</xdr:row>
      <xdr:rowOff>166602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93002"/>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166602</xdr:rowOff>
    </xdr:from>
    <xdr:to>
      <xdr:col>71</xdr:col>
      <xdr:colOff>177800</xdr:colOff>
      <xdr:row>77</xdr:row>
      <xdr:rowOff>59679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96802"/>
          <a:ext cx="889000" cy="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3311</xdr:rowOff>
    </xdr:from>
    <xdr:to>
      <xdr:col>85</xdr:col>
      <xdr:colOff>177800</xdr:colOff>
      <xdr:row>76</xdr:row>
      <xdr:rowOff>104911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3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26189</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8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65298</xdr:rowOff>
    </xdr:from>
    <xdr:to>
      <xdr:col>81</xdr:col>
      <xdr:colOff>101600</xdr:colOff>
      <xdr:row>76</xdr:row>
      <xdr:rowOff>166898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11976</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87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112002</xdr:rowOff>
    </xdr:from>
    <xdr:to>
      <xdr:col>76</xdr:col>
      <xdr:colOff>165100</xdr:colOff>
      <xdr:row>77</xdr:row>
      <xdr:rowOff>42152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58679</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91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115802</xdr:rowOff>
    </xdr:from>
    <xdr:to>
      <xdr:col>72</xdr:col>
      <xdr:colOff>38100</xdr:colOff>
      <xdr:row>77</xdr:row>
      <xdr:rowOff>45952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62479</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92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8879</xdr:rowOff>
    </xdr:from>
    <xdr:to>
      <xdr:col>67</xdr:col>
      <xdr:colOff>101600</xdr:colOff>
      <xdr:row>77</xdr:row>
      <xdr:rowOff>110479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127006</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98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42814</xdr:rowOff>
    </xdr:from>
    <xdr:to>
      <xdr:col>85</xdr:col>
      <xdr:colOff>127000</xdr:colOff>
      <xdr:row>98</xdr:row>
      <xdr:rowOff>129232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44914"/>
          <a:ext cx="838200" cy="8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129232</xdr:rowOff>
    </xdr:from>
    <xdr:to>
      <xdr:col>81</xdr:col>
      <xdr:colOff>50800</xdr:colOff>
      <xdr:row>99</xdr:row>
      <xdr:rowOff>33992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31332"/>
          <a:ext cx="889000" cy="7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1398</xdr:rowOff>
    </xdr:from>
    <xdr:to>
      <xdr:col>76</xdr:col>
      <xdr:colOff>114300</xdr:colOff>
      <xdr:row>99</xdr:row>
      <xdr:rowOff>33992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74948"/>
          <a:ext cx="889000" cy="3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171447</xdr:rowOff>
    </xdr:from>
    <xdr:to>
      <xdr:col>71</xdr:col>
      <xdr:colOff>177800</xdr:colOff>
      <xdr:row>99</xdr:row>
      <xdr:rowOff>1398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02097"/>
          <a:ext cx="889000" cy="17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163464</xdr:rowOff>
    </xdr:from>
    <xdr:to>
      <xdr:col>85</xdr:col>
      <xdr:colOff>177800</xdr:colOff>
      <xdr:row>98</xdr:row>
      <xdr:rowOff>93614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14891</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4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78432</xdr:rowOff>
    </xdr:from>
    <xdr:to>
      <xdr:col>81</xdr:col>
      <xdr:colOff>101600</xdr:colOff>
      <xdr:row>99</xdr:row>
      <xdr:rowOff>8582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25109</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665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154642</xdr:rowOff>
    </xdr:from>
    <xdr:to>
      <xdr:col>76</xdr:col>
      <xdr:colOff>165100</xdr:colOff>
      <xdr:row>99</xdr:row>
      <xdr:rowOff>84792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5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75919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704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122048</xdr:rowOff>
    </xdr:from>
    <xdr:to>
      <xdr:col>72</xdr:col>
      <xdr:colOff>38100</xdr:colOff>
      <xdr:row>99</xdr:row>
      <xdr:rowOff>52198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43325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120647</xdr:rowOff>
    </xdr:from>
    <xdr:to>
      <xdr:col>67</xdr:col>
      <xdr:colOff>101600</xdr:colOff>
      <xdr:row>98</xdr:row>
      <xdr:rowOff>50797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67324</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652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171082</xdr:rowOff>
    </xdr:from>
    <xdr:to>
      <xdr:col>116</xdr:col>
      <xdr:colOff>63500</xdr:colOff>
      <xdr:row>59</xdr:row>
      <xdr:rowOff>23164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15182"/>
          <a:ext cx="838200" cy="2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159080</xdr:rowOff>
    </xdr:from>
    <xdr:to>
      <xdr:col>111</xdr:col>
      <xdr:colOff>177800</xdr:colOff>
      <xdr:row>58</xdr:row>
      <xdr:rowOff>171082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03180"/>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159080</xdr:rowOff>
    </xdr:from>
    <xdr:to>
      <xdr:col>107</xdr:col>
      <xdr:colOff>50800</xdr:colOff>
      <xdr:row>58</xdr:row>
      <xdr:rowOff>170218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03180"/>
          <a:ext cx="8890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168961</xdr:rowOff>
    </xdr:from>
    <xdr:to>
      <xdr:col>102</xdr:col>
      <xdr:colOff>114300</xdr:colOff>
      <xdr:row>58</xdr:row>
      <xdr:rowOff>170218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1306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143814</xdr:rowOff>
    </xdr:from>
    <xdr:to>
      <xdr:col>116</xdr:col>
      <xdr:colOff>114300</xdr:colOff>
      <xdr:row>59</xdr:row>
      <xdr:rowOff>73964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59427</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120282</xdr:rowOff>
    </xdr:from>
    <xdr:to>
      <xdr:col>112</xdr:col>
      <xdr:colOff>38100</xdr:colOff>
      <xdr:row>59</xdr:row>
      <xdr:rowOff>50432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41559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5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108280</xdr:rowOff>
    </xdr:from>
    <xdr:to>
      <xdr:col>107</xdr:col>
      <xdr:colOff>101600</xdr:colOff>
      <xdr:row>59</xdr:row>
      <xdr:rowOff>38430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54957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8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119418</xdr:rowOff>
    </xdr:from>
    <xdr:to>
      <xdr:col>102</xdr:col>
      <xdr:colOff>165100</xdr:colOff>
      <xdr:row>59</xdr:row>
      <xdr:rowOff>49568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66095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83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118161</xdr:rowOff>
    </xdr:from>
    <xdr:to>
      <xdr:col>98</xdr:col>
      <xdr:colOff>38100</xdr:colOff>
      <xdr:row>59</xdr:row>
      <xdr:rowOff>48311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39438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95253</xdr:rowOff>
    </xdr:from>
    <xdr:to>
      <xdr:col>116</xdr:col>
      <xdr:colOff>63500</xdr:colOff>
      <xdr:row>76</xdr:row>
      <xdr:rowOff>151682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25453"/>
          <a:ext cx="838200" cy="5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81936</xdr:rowOff>
    </xdr:from>
    <xdr:to>
      <xdr:col>111</xdr:col>
      <xdr:colOff>177800</xdr:colOff>
      <xdr:row>76</xdr:row>
      <xdr:rowOff>151682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940686"/>
          <a:ext cx="889000" cy="24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81936</xdr:rowOff>
    </xdr:from>
    <xdr:to>
      <xdr:col>107</xdr:col>
      <xdr:colOff>50800</xdr:colOff>
      <xdr:row>75</xdr:row>
      <xdr:rowOff>125876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940686"/>
          <a:ext cx="889000" cy="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125876</xdr:rowOff>
    </xdr:from>
    <xdr:to>
      <xdr:col>102</xdr:col>
      <xdr:colOff>114300</xdr:colOff>
      <xdr:row>76</xdr:row>
      <xdr:rowOff>29378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984626"/>
          <a:ext cx="889000" cy="7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44453</xdr:rowOff>
    </xdr:from>
    <xdr:to>
      <xdr:col>116</xdr:col>
      <xdr:colOff>114300</xdr:colOff>
      <xdr:row>76</xdr:row>
      <xdr:rowOff>146053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67331</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2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100882</xdr:rowOff>
    </xdr:from>
    <xdr:to>
      <xdr:col>112</xdr:col>
      <xdr:colOff>38100</xdr:colOff>
      <xdr:row>77</xdr:row>
      <xdr:rowOff>31032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3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47559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90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31136</xdr:rowOff>
    </xdr:from>
    <xdr:to>
      <xdr:col>107</xdr:col>
      <xdr:colOff>101600</xdr:colOff>
      <xdr:row>75</xdr:row>
      <xdr:rowOff>132736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149263</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66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75076</xdr:rowOff>
    </xdr:from>
    <xdr:to>
      <xdr:col>102</xdr:col>
      <xdr:colOff>165100</xdr:colOff>
      <xdr:row>76</xdr:row>
      <xdr:rowOff>5226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21753</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70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150028</xdr:rowOff>
    </xdr:from>
    <xdr:to>
      <xdr:col>98</xdr:col>
      <xdr:colOff>38100</xdr:colOff>
      <xdr:row>76</xdr:row>
      <xdr:rowOff>80178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96704</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7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人口一人当たりのコストについては、毎年人口も減少しており、平均的に類似団体よりもコストが高くなっている。人件費は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職員に係る人件費は減額したが、会計年度任用職員制度がスタートし、臨時職員等の人件費が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た為、前年度より増となった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。物件費は類似団体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を大きく上回っており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、事業の多様化による委託料等の増額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が増額要因の一つである。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維持補修費についても類似団体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より上回っており、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施設等の老朽化に対する修繕等を実施した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ことによる増加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、又、公営企業会計の廃止に伴い、同事業の施設維持修繕分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為、前年度より数値が上昇している。扶助費は施設入所等の方も類似団体よりは少ないと考える。補助費等は事務組合や広域連合への依存性も高く、毎年多額の費用を支出している。普通建設事業については老朽化している施設等の更新や集約・複合化施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である保小中合同校舎</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整備の関係で類似団体より高く推移している。災害復旧事業費については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不支出であった。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公債費については類似団体より高く</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推移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しているが、毎年計画的に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償還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しており、問題ないと考える。但し、次年度以降も計画的に実施する大規模な事業を控えている為、今後は比率自体、上昇する見込みである。積立金は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庁舎建設事業に係る基金及び</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災害など不測の事態等に備えるために計画的に積立てを</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。投資及び出資金については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支出</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現状である。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貸付金は</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近年、</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と比較し、低水準で移行している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。繰出金は</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国保直診事業、介護保険事業の負担額や簡易水道事業の整備に前年度より多く繰出を実施している。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失業対策事業費及び前年度繰上充用金について</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不支出であった。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
848
133.39
2,973,457
2,871,963
100,318
1,042,949
3,444,139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148109</xdr:rowOff>
    </xdr:from>
    <xdr:to>
      <xdr:col>24</xdr:col>
      <xdr:colOff>63500</xdr:colOff>
      <xdr:row>36</xdr:row>
      <xdr:rowOff>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48859"/>
          <a:ext cx="8382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169010</xdr:rowOff>
    </xdr:from>
    <xdr:to>
      <xdr:col>19</xdr:col>
      <xdr:colOff>177800</xdr:colOff>
      <xdr:row>36</xdr:row>
      <xdr:rowOff>74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16976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169010</xdr:rowOff>
    </xdr:from>
    <xdr:to>
      <xdr:col>15</xdr:col>
      <xdr:colOff>50800</xdr:colOff>
      <xdr:row>36</xdr:row>
      <xdr:rowOff>43280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69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8026</xdr:rowOff>
    </xdr:from>
    <xdr:to>
      <xdr:col>10</xdr:col>
      <xdr:colOff>114300</xdr:colOff>
      <xdr:row>36</xdr:row>
      <xdr:rowOff>43280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180226"/>
          <a:ext cx="889000" cy="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97309</xdr:rowOff>
    </xdr:from>
    <xdr:to>
      <xdr:col>24</xdr:col>
      <xdr:colOff>114300</xdr:colOff>
      <xdr:row>36</xdr:row>
      <xdr:rowOff>27459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9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120186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120724</xdr:rowOff>
    </xdr:from>
    <xdr:to>
      <xdr:col>20</xdr:col>
      <xdr:colOff>38100</xdr:colOff>
      <xdr:row>36</xdr:row>
      <xdr:rowOff>50874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67401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118210</xdr:rowOff>
    </xdr:from>
    <xdr:to>
      <xdr:col>15</xdr:col>
      <xdr:colOff>101600</xdr:colOff>
      <xdr:row>36</xdr:row>
      <xdr:rowOff>48360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64887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163930</xdr:rowOff>
    </xdr:from>
    <xdr:to>
      <xdr:col>10</xdr:col>
      <xdr:colOff>165100</xdr:colOff>
      <xdr:row>36</xdr:row>
      <xdr:rowOff>94080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110607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128676</xdr:rowOff>
    </xdr:from>
    <xdr:to>
      <xdr:col>6</xdr:col>
      <xdr:colOff>38100</xdr:colOff>
      <xdr:row>36</xdr:row>
      <xdr:rowOff>58826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75353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109937</xdr:rowOff>
    </xdr:from>
    <xdr:to>
      <xdr:col>24</xdr:col>
      <xdr:colOff>63500</xdr:colOff>
      <xdr:row>58</xdr:row>
      <xdr:rowOff>20808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82587"/>
          <a:ext cx="838200" cy="8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20808</xdr:rowOff>
    </xdr:from>
    <xdr:to>
      <xdr:col>19</xdr:col>
      <xdr:colOff>177800</xdr:colOff>
      <xdr:row>58</xdr:row>
      <xdr:rowOff>83378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64908"/>
          <a:ext cx="889000" cy="6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79267</xdr:rowOff>
    </xdr:from>
    <xdr:to>
      <xdr:col>15</xdr:col>
      <xdr:colOff>50800</xdr:colOff>
      <xdr:row>58</xdr:row>
      <xdr:rowOff>83378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23367"/>
          <a:ext cx="889000" cy="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151994</xdr:rowOff>
    </xdr:from>
    <xdr:to>
      <xdr:col>10</xdr:col>
      <xdr:colOff>114300</xdr:colOff>
      <xdr:row>58</xdr:row>
      <xdr:rowOff>79267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24644"/>
          <a:ext cx="889000" cy="9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59137</xdr:rowOff>
    </xdr:from>
    <xdr:to>
      <xdr:col>24</xdr:col>
      <xdr:colOff>114300</xdr:colOff>
      <xdr:row>57</xdr:row>
      <xdr:rowOff>160737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3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82014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8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141458</xdr:rowOff>
    </xdr:from>
    <xdr:to>
      <xdr:col>20</xdr:col>
      <xdr:colOff>38100</xdr:colOff>
      <xdr:row>58</xdr:row>
      <xdr:rowOff>71608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88135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8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32578</xdr:rowOff>
    </xdr:from>
    <xdr:to>
      <xdr:col>15</xdr:col>
      <xdr:colOff>101600</xdr:colOff>
      <xdr:row>58</xdr:row>
      <xdr:rowOff>134178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150705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75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28467</xdr:rowOff>
    </xdr:from>
    <xdr:to>
      <xdr:col>10</xdr:col>
      <xdr:colOff>165100</xdr:colOff>
      <xdr:row>58</xdr:row>
      <xdr:rowOff>130067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146594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4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101194</xdr:rowOff>
    </xdr:from>
    <xdr:to>
      <xdr:col>6</xdr:col>
      <xdr:colOff>38100</xdr:colOff>
      <xdr:row>58</xdr:row>
      <xdr:rowOff>31344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47871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4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62788</xdr:rowOff>
    </xdr:from>
    <xdr:to>
      <xdr:col>24</xdr:col>
      <xdr:colOff>63500</xdr:colOff>
      <xdr:row>76</xdr:row>
      <xdr:rowOff>21746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21538"/>
          <a:ext cx="838200" cy="13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21746</xdr:rowOff>
    </xdr:from>
    <xdr:to>
      <xdr:col>19</xdr:col>
      <xdr:colOff>177800</xdr:colOff>
      <xdr:row>76</xdr:row>
      <xdr:rowOff>37706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51946"/>
          <a:ext cx="8890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116550</xdr:rowOff>
    </xdr:from>
    <xdr:to>
      <xdr:col>15</xdr:col>
      <xdr:colOff>50800</xdr:colOff>
      <xdr:row>76</xdr:row>
      <xdr:rowOff>37706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75300"/>
          <a:ext cx="889000" cy="9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116550</xdr:rowOff>
    </xdr:from>
    <xdr:to>
      <xdr:col>10</xdr:col>
      <xdr:colOff>114300</xdr:colOff>
      <xdr:row>76</xdr:row>
      <xdr:rowOff>121800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75300"/>
          <a:ext cx="889000" cy="17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11988</xdr:rowOff>
    </xdr:from>
    <xdr:to>
      <xdr:col>24</xdr:col>
      <xdr:colOff>114300</xdr:colOff>
      <xdr:row>75</xdr:row>
      <xdr:rowOff>113588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34865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2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142396</xdr:rowOff>
    </xdr:from>
    <xdr:to>
      <xdr:col>20</xdr:col>
      <xdr:colOff>38100</xdr:colOff>
      <xdr:row>76</xdr:row>
      <xdr:rowOff>72546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89073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7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158356</xdr:rowOff>
    </xdr:from>
    <xdr:to>
      <xdr:col>15</xdr:col>
      <xdr:colOff>101600</xdr:colOff>
      <xdr:row>76</xdr:row>
      <xdr:rowOff>88506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79633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0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65750</xdr:rowOff>
    </xdr:from>
    <xdr:to>
      <xdr:col>10</xdr:col>
      <xdr:colOff>165100</xdr:colOff>
      <xdr:row>75</xdr:row>
      <xdr:rowOff>167351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245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12427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9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71000</xdr:rowOff>
    </xdr:from>
    <xdr:to>
      <xdr:col>6</xdr:col>
      <xdr:colOff>38100</xdr:colOff>
      <xdr:row>77</xdr:row>
      <xdr:rowOff>1150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163727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9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37850</xdr:rowOff>
    </xdr:from>
    <xdr:to>
      <xdr:col>24</xdr:col>
      <xdr:colOff>63500</xdr:colOff>
      <xdr:row>97</xdr:row>
      <xdr:rowOff>88246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68500"/>
          <a:ext cx="838200" cy="5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82214</xdr:rowOff>
    </xdr:from>
    <xdr:to>
      <xdr:col>19</xdr:col>
      <xdr:colOff>177800</xdr:colOff>
      <xdr:row>97</xdr:row>
      <xdr:rowOff>88246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1286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18334</xdr:rowOff>
    </xdr:from>
    <xdr:to>
      <xdr:col>15</xdr:col>
      <xdr:colOff>50800</xdr:colOff>
      <xdr:row>97</xdr:row>
      <xdr:rowOff>82214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48984"/>
          <a:ext cx="889000" cy="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165305</xdr:rowOff>
    </xdr:from>
    <xdr:to>
      <xdr:col>10</xdr:col>
      <xdr:colOff>114300</xdr:colOff>
      <xdr:row>97</xdr:row>
      <xdr:rowOff>18334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24505"/>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158500</xdr:rowOff>
    </xdr:from>
    <xdr:to>
      <xdr:col>24</xdr:col>
      <xdr:colOff>114300</xdr:colOff>
      <xdr:row>97</xdr:row>
      <xdr:rowOff>88650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9927</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6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37446</xdr:rowOff>
    </xdr:from>
    <xdr:to>
      <xdr:col>20</xdr:col>
      <xdr:colOff>38100</xdr:colOff>
      <xdr:row>97</xdr:row>
      <xdr:rowOff>139046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155573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4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31414</xdr:rowOff>
    </xdr:from>
    <xdr:to>
      <xdr:col>15</xdr:col>
      <xdr:colOff>101600</xdr:colOff>
      <xdr:row>97</xdr:row>
      <xdr:rowOff>133014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6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149541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3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138984</xdr:rowOff>
    </xdr:from>
    <xdr:to>
      <xdr:col>10</xdr:col>
      <xdr:colOff>165100</xdr:colOff>
      <xdr:row>97</xdr:row>
      <xdr:rowOff>69134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85661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3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114505</xdr:rowOff>
    </xdr:from>
    <xdr:to>
      <xdr:col>6</xdr:col>
      <xdr:colOff>38100</xdr:colOff>
      <xdr:row>97</xdr:row>
      <xdr:rowOff>44655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61182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4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41072</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27622"/>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161722</xdr:rowOff>
    </xdr:from>
    <xdr:to>
      <xdr:col>36</xdr:col>
      <xdr:colOff>165100</xdr:colOff>
      <xdr:row>39</xdr:row>
      <xdr:rowOff>91872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82999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6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48803</xdr:rowOff>
    </xdr:from>
    <xdr:to>
      <xdr:col>55</xdr:col>
      <xdr:colOff>0</xdr:colOff>
      <xdr:row>58</xdr:row>
      <xdr:rowOff>51427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92903"/>
          <a:ext cx="8382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48803</xdr:rowOff>
    </xdr:from>
    <xdr:to>
      <xdr:col>50</xdr:col>
      <xdr:colOff>114300</xdr:colOff>
      <xdr:row>58</xdr:row>
      <xdr:rowOff>55197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92903"/>
          <a:ext cx="889000" cy="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117584</xdr:rowOff>
    </xdr:from>
    <xdr:to>
      <xdr:col>45</xdr:col>
      <xdr:colOff>177800</xdr:colOff>
      <xdr:row>58</xdr:row>
      <xdr:rowOff>55197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90234"/>
          <a:ext cx="889000" cy="10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117584</xdr:rowOff>
    </xdr:from>
    <xdr:to>
      <xdr:col>41</xdr:col>
      <xdr:colOff>50800</xdr:colOff>
      <xdr:row>58</xdr:row>
      <xdr:rowOff>94106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90234"/>
          <a:ext cx="889000" cy="14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xdr:rowOff>
    </xdr:from>
    <xdr:to>
      <xdr:col>55</xdr:col>
      <xdr:colOff>50800</xdr:colOff>
      <xdr:row>58</xdr:row>
      <xdr:rowOff>102227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23504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9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169453</xdr:rowOff>
    </xdr:from>
    <xdr:to>
      <xdr:col>50</xdr:col>
      <xdr:colOff>165100</xdr:colOff>
      <xdr:row>58</xdr:row>
      <xdr:rowOff>99603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116130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1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4397</xdr:rowOff>
    </xdr:from>
    <xdr:to>
      <xdr:col>46</xdr:col>
      <xdr:colOff>38100</xdr:colOff>
      <xdr:row>58</xdr:row>
      <xdr:rowOff>105997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122524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2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66784</xdr:rowOff>
    </xdr:from>
    <xdr:to>
      <xdr:col>41</xdr:col>
      <xdr:colOff>101600</xdr:colOff>
      <xdr:row>57</xdr:row>
      <xdr:rowOff>168384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13461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1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43306</xdr:rowOff>
    </xdr:from>
    <xdr:to>
      <xdr:col>36</xdr:col>
      <xdr:colOff>165100</xdr:colOff>
      <xdr:row>58</xdr:row>
      <xdr:rowOff>144906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161433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76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114743</xdr:rowOff>
    </xdr:from>
    <xdr:to>
      <xdr:col>55</xdr:col>
      <xdr:colOff>0</xdr:colOff>
      <xdr:row>78</xdr:row>
      <xdr:rowOff>11542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16393"/>
          <a:ext cx="838200" cy="6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166872</xdr:rowOff>
    </xdr:from>
    <xdr:to>
      <xdr:col>50</xdr:col>
      <xdr:colOff>114300</xdr:colOff>
      <xdr:row>78</xdr:row>
      <xdr:rowOff>11542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68522"/>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163883</xdr:rowOff>
    </xdr:from>
    <xdr:to>
      <xdr:col>45</xdr:col>
      <xdr:colOff>177800</xdr:colOff>
      <xdr:row>77</xdr:row>
      <xdr:rowOff>166872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65533"/>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163883</xdr:rowOff>
    </xdr:from>
    <xdr:to>
      <xdr:col>41</xdr:col>
      <xdr:colOff>50800</xdr:colOff>
      <xdr:row>78</xdr:row>
      <xdr:rowOff>69655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65533"/>
          <a:ext cx="889000" cy="7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63943</xdr:rowOff>
    </xdr:from>
    <xdr:to>
      <xdr:col>55</xdr:col>
      <xdr:colOff>50800</xdr:colOff>
      <xdr:row>77</xdr:row>
      <xdr:rowOff>165543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6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86820</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1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132192</xdr:rowOff>
    </xdr:from>
    <xdr:to>
      <xdr:col>50</xdr:col>
      <xdr:colOff>165100</xdr:colOff>
      <xdr:row>78</xdr:row>
      <xdr:rowOff>62342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78869</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0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116072</xdr:rowOff>
    </xdr:from>
    <xdr:to>
      <xdr:col>46</xdr:col>
      <xdr:colOff>38100</xdr:colOff>
      <xdr:row>78</xdr:row>
      <xdr:rowOff>46222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62749</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0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113083</xdr:rowOff>
    </xdr:from>
    <xdr:to>
      <xdr:col>41</xdr:col>
      <xdr:colOff>101600</xdr:colOff>
      <xdr:row>78</xdr:row>
      <xdr:rowOff>43233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1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59760</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08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18855</xdr:rowOff>
    </xdr:from>
    <xdr:to>
      <xdr:col>36</xdr:col>
      <xdr:colOff>165100</xdr:colOff>
      <xdr:row>78</xdr:row>
      <xdr:rowOff>120455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136982</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1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77674</xdr:rowOff>
    </xdr:from>
    <xdr:to>
      <xdr:col>55</xdr:col>
      <xdr:colOff>0</xdr:colOff>
      <xdr:row>97</xdr:row>
      <xdr:rowOff>148783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08324"/>
          <a:ext cx="838200" cy="7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125346</xdr:rowOff>
    </xdr:from>
    <xdr:to>
      <xdr:col>50</xdr:col>
      <xdr:colOff>114300</xdr:colOff>
      <xdr:row>97</xdr:row>
      <xdr:rowOff>148783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55996"/>
          <a:ext cx="889000" cy="2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125346</xdr:rowOff>
    </xdr:from>
    <xdr:to>
      <xdr:col>45</xdr:col>
      <xdr:colOff>177800</xdr:colOff>
      <xdr:row>97</xdr:row>
      <xdr:rowOff>163356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55996"/>
          <a:ext cx="889000" cy="3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89968</xdr:rowOff>
    </xdr:from>
    <xdr:to>
      <xdr:col>41</xdr:col>
      <xdr:colOff>50800</xdr:colOff>
      <xdr:row>97</xdr:row>
      <xdr:rowOff>163356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20618"/>
          <a:ext cx="889000" cy="7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26874</xdr:rowOff>
    </xdr:from>
    <xdr:to>
      <xdr:col>55</xdr:col>
      <xdr:colOff>50800</xdr:colOff>
      <xdr:row>97</xdr:row>
      <xdr:rowOff>128474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49751</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0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97983</xdr:rowOff>
    </xdr:from>
    <xdr:to>
      <xdr:col>50</xdr:col>
      <xdr:colOff>165100</xdr:colOff>
      <xdr:row>98</xdr:row>
      <xdr:rowOff>28133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2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44660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50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74546</xdr:rowOff>
    </xdr:from>
    <xdr:to>
      <xdr:col>46</xdr:col>
      <xdr:colOff>38100</xdr:colOff>
      <xdr:row>98</xdr:row>
      <xdr:rowOff>4696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21223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48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112556</xdr:rowOff>
    </xdr:from>
    <xdr:to>
      <xdr:col>41</xdr:col>
      <xdr:colOff>101600</xdr:colOff>
      <xdr:row>98</xdr:row>
      <xdr:rowOff>42706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59233</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51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39168</xdr:rowOff>
    </xdr:from>
    <xdr:to>
      <xdr:col>36</xdr:col>
      <xdr:colOff>165100</xdr:colOff>
      <xdr:row>97</xdr:row>
      <xdr:rowOff>140768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157295</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4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134703</xdr:rowOff>
    </xdr:from>
    <xdr:to>
      <xdr:col>85</xdr:col>
      <xdr:colOff>127000</xdr:colOff>
      <xdr:row>37</xdr:row>
      <xdr:rowOff>46116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135453"/>
          <a:ext cx="838200" cy="25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134703</xdr:rowOff>
    </xdr:from>
    <xdr:to>
      <xdr:col>81</xdr:col>
      <xdr:colOff>50800</xdr:colOff>
      <xdr:row>37</xdr:row>
      <xdr:rowOff>89796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135453"/>
          <a:ext cx="889000" cy="29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89796</xdr:rowOff>
    </xdr:from>
    <xdr:to>
      <xdr:col>76</xdr:col>
      <xdr:colOff>114300</xdr:colOff>
      <xdr:row>37</xdr:row>
      <xdr:rowOff>114229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33446"/>
          <a:ext cx="889000" cy="2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73989</xdr:rowOff>
    </xdr:from>
    <xdr:to>
      <xdr:col>71</xdr:col>
      <xdr:colOff>177800</xdr:colOff>
      <xdr:row>37</xdr:row>
      <xdr:rowOff>114229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17639"/>
          <a:ext cx="889000" cy="4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166766</xdr:rowOff>
    </xdr:from>
    <xdr:to>
      <xdr:col>85</xdr:col>
      <xdr:colOff>177800</xdr:colOff>
      <xdr:row>37</xdr:row>
      <xdr:rowOff>96916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18193</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9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83903</xdr:rowOff>
    </xdr:from>
    <xdr:to>
      <xdr:col>81</xdr:col>
      <xdr:colOff>101600</xdr:colOff>
      <xdr:row>36</xdr:row>
      <xdr:rowOff>14053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0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30580</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585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38996</xdr:rowOff>
    </xdr:from>
    <xdr:to>
      <xdr:col>76</xdr:col>
      <xdr:colOff>165100</xdr:colOff>
      <xdr:row>37</xdr:row>
      <xdr:rowOff>140596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8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157123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5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63429</xdr:rowOff>
    </xdr:from>
    <xdr:to>
      <xdr:col>72</xdr:col>
      <xdr:colOff>38100</xdr:colOff>
      <xdr:row>37</xdr:row>
      <xdr:rowOff>165029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10106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8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23189</xdr:rowOff>
    </xdr:from>
    <xdr:to>
      <xdr:col>67</xdr:col>
      <xdr:colOff>101600</xdr:colOff>
      <xdr:row>37</xdr:row>
      <xdr:rowOff>124789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141316</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614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102087</xdr:rowOff>
    </xdr:from>
    <xdr:to>
      <xdr:col>85</xdr:col>
      <xdr:colOff>127000</xdr:colOff>
      <xdr:row>52</xdr:row>
      <xdr:rowOff>52573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8674587"/>
          <a:ext cx="838200" cy="29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52573</xdr:rowOff>
    </xdr:from>
    <xdr:to>
      <xdr:col>81</xdr:col>
      <xdr:colOff>50800</xdr:colOff>
      <xdr:row>57</xdr:row>
      <xdr:rowOff>137192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8967973"/>
          <a:ext cx="889000" cy="94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137192</xdr:rowOff>
    </xdr:from>
    <xdr:to>
      <xdr:col>76</xdr:col>
      <xdr:colOff>114300</xdr:colOff>
      <xdr:row>58</xdr:row>
      <xdr:rowOff>42560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09842"/>
          <a:ext cx="889000" cy="7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42560</xdr:rowOff>
    </xdr:from>
    <xdr:to>
      <xdr:col>71</xdr:col>
      <xdr:colOff>177800</xdr:colOff>
      <xdr:row>58</xdr:row>
      <xdr:rowOff>44494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86660"/>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51287</xdr:rowOff>
    </xdr:from>
    <xdr:to>
      <xdr:col>85</xdr:col>
      <xdr:colOff>177800</xdr:colOff>
      <xdr:row>50</xdr:row>
      <xdr:rowOff>152887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86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4314</xdr:rowOff>
    </xdr:from>
    <xdr:ext cx="690189"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576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1773</xdr:rowOff>
    </xdr:from>
    <xdr:to>
      <xdr:col>81</xdr:col>
      <xdr:colOff>101600</xdr:colOff>
      <xdr:row>52</xdr:row>
      <xdr:rowOff>103373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89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119900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869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86392</xdr:rowOff>
    </xdr:from>
    <xdr:to>
      <xdr:col>76</xdr:col>
      <xdr:colOff>165100</xdr:colOff>
      <xdr:row>58</xdr:row>
      <xdr:rowOff>16542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33069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3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163210</xdr:rowOff>
    </xdr:from>
    <xdr:to>
      <xdr:col>72</xdr:col>
      <xdr:colOff>38100</xdr:colOff>
      <xdr:row>58</xdr:row>
      <xdr:rowOff>93360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3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109887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71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165144</xdr:rowOff>
    </xdr:from>
    <xdr:to>
      <xdr:col>67</xdr:col>
      <xdr:colOff>101600</xdr:colOff>
      <xdr:row>58</xdr:row>
      <xdr:rowOff>95294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86421</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1003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6286</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50836"/>
          <a:ext cx="838200" cy="9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6286</xdr:rowOff>
    </xdr:from>
    <xdr:to>
      <xdr:col>81</xdr:col>
      <xdr:colOff>50800</xdr:colOff>
      <xdr:row>79</xdr:row>
      <xdr:rowOff>94734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50836"/>
          <a:ext cx="889000" cy="8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94734</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39284"/>
          <a:ext cx="8890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126936</xdr:rowOff>
    </xdr:from>
    <xdr:to>
      <xdr:col>81</xdr:col>
      <xdr:colOff>101600</xdr:colOff>
      <xdr:row>79</xdr:row>
      <xdr:rowOff>57086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73613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43934</xdr:rowOff>
    </xdr:from>
    <xdr:to>
      <xdr:col>76</xdr:col>
      <xdr:colOff>165100</xdr:colOff>
      <xdr:row>79</xdr:row>
      <xdr:rowOff>145534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136661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8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54111</xdr:rowOff>
    </xdr:from>
    <xdr:to>
      <xdr:col>85</xdr:col>
      <xdr:colOff>127000</xdr:colOff>
      <xdr:row>96</xdr:row>
      <xdr:rowOff>116098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13311"/>
          <a:ext cx="838200" cy="6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116098</xdr:rowOff>
    </xdr:from>
    <xdr:to>
      <xdr:col>81</xdr:col>
      <xdr:colOff>50800</xdr:colOff>
      <xdr:row>96</xdr:row>
      <xdr:rowOff>162802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575298"/>
          <a:ext cx="889000" cy="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162802</xdr:rowOff>
    </xdr:from>
    <xdr:to>
      <xdr:col>76</xdr:col>
      <xdr:colOff>114300</xdr:colOff>
      <xdr:row>96</xdr:row>
      <xdr:rowOff>166602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622002"/>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166602</xdr:rowOff>
    </xdr:from>
    <xdr:to>
      <xdr:col>71</xdr:col>
      <xdr:colOff>177800</xdr:colOff>
      <xdr:row>97</xdr:row>
      <xdr:rowOff>59679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625802"/>
          <a:ext cx="889000" cy="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3311</xdr:rowOff>
    </xdr:from>
    <xdr:to>
      <xdr:col>85</xdr:col>
      <xdr:colOff>177800</xdr:colOff>
      <xdr:row>96</xdr:row>
      <xdr:rowOff>104911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6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26188</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1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65298</xdr:rowOff>
    </xdr:from>
    <xdr:to>
      <xdr:col>81</xdr:col>
      <xdr:colOff>101600</xdr:colOff>
      <xdr:row>96</xdr:row>
      <xdr:rowOff>166898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11975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29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112002</xdr:rowOff>
    </xdr:from>
    <xdr:to>
      <xdr:col>76</xdr:col>
      <xdr:colOff>165100</xdr:colOff>
      <xdr:row>97</xdr:row>
      <xdr:rowOff>42152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58679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34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115802</xdr:rowOff>
    </xdr:from>
    <xdr:to>
      <xdr:col>72</xdr:col>
      <xdr:colOff>38100</xdr:colOff>
      <xdr:row>97</xdr:row>
      <xdr:rowOff>45952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62479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35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8879</xdr:rowOff>
    </xdr:from>
    <xdr:to>
      <xdr:col>67</xdr:col>
      <xdr:colOff>101600</xdr:colOff>
      <xdr:row>97</xdr:row>
      <xdr:rowOff>110479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127006</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41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人口一人当たりのコストについては、毎年人口も減少しており、平均的に類似団体よりコストが高くなっている。議会費は議員報酬は低水準だが、定数は類似団体より多めであると考える。総務費は</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特別定額給付金事業や基金積立及び</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事業の多様化による委託料等</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の関係で前年度より大幅な増額</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である。民生費については</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高齢者施設の改修を実施した為、</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前年度比較で類似団体より増加している。衛生費は</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コロナ関連事業や繰出金等の等の増加により類似団体より増加している</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。労働費は不支出であった。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農林水産業費では</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施設整備関連等で増加していた対類似団体比率も前年度並みで推移している。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コロナ対策の施設整備及び</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経年劣化等の観光施設の整備</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実施した為、</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。土木費について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より良い村づくりの為、村道整備等に力を入れている。又、商工費・土木費等の施設整備に係る財源については国庫補助や地方債を確保している。消防費は奈良県広域消防組合への支出が多額であ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り、類似団体より高水準で推移している。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教育費は保小中合同校舎建設関連整備により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今年度も</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大幅な増加である。災害復旧事業費は不支出であった。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大型の事業に係る起債償還が開始となった為、類似団体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より数値は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回っている。毎年計画的に償還等を実施しているが、今後も計画的に実施する大規模な事業を控えている為、</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数値</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は上昇する見込みである。諸支出金や前年度繰上充用金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支出</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集約・複合化施設の整備（保小中合同校舎整備）等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の実施により支出額が多くなった為、実質単年度収支は例年と比較し大きく赤字になったが、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の取り崩しにより実質収支は黒字となっている。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事業量に応じて計画的に基金の取り崩し等を実施しているが、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今後も不測の事態に備える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に適切な積立等を行う予定である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村税の確保等、自主財源の確保が難しくなっている昨今では基金の取り崩し額の増加も懸念される。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今後は各事務事業の見直し等の取り組みを推進し、出来る限り基金に依存することなく、効果的かつ適正な財政運営を目指す。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常に黒字額を維持し、計画的な運用を心がけている状況ではあるが、今後も計画的な運営を図り、財政の健全化に努める。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2973457</v>
      </c>
      <c r="BO4" s="395"/>
      <c r="BP4" s="395"/>
      <c r="BQ4" s="395"/>
      <c r="BR4" s="395"/>
      <c r="BS4" s="395"/>
      <c r="BT4" s="395"/>
      <c r="BU4" s="396"/>
      <c r="BV4" s="394">
        <v>2617867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9.6</v>
      </c>
      <c r="CU4" s="401"/>
      <c r="CV4" s="401"/>
      <c r="CW4" s="401"/>
      <c r="CX4" s="401"/>
      <c r="CY4" s="401"/>
      <c r="CZ4" s="401"/>
      <c r="DA4" s="402"/>
      <c r="DB4" s="400">
        <v>10.199999999999999</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2871963</v>
      </c>
      <c r="BO5" s="432"/>
      <c r="BP5" s="432"/>
      <c r="BQ5" s="432"/>
      <c r="BR5" s="432"/>
      <c r="BS5" s="432"/>
      <c r="BT5" s="432"/>
      <c r="BU5" s="433"/>
      <c r="BV5" s="431">
        <v>2515887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89.9</v>
      </c>
      <c r="CU5" s="429"/>
      <c r="CV5" s="429"/>
      <c r="CW5" s="429"/>
      <c r="CX5" s="429"/>
      <c r="CY5" s="429"/>
      <c r="CZ5" s="429"/>
      <c r="DA5" s="430"/>
      <c r="DB5" s="428">
        <v>92</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101494</v>
      </c>
      <c r="BO6" s="432"/>
      <c r="BP6" s="432"/>
      <c r="BQ6" s="432"/>
      <c r="BR6" s="432"/>
      <c r="BS6" s="432"/>
      <c r="BT6" s="432"/>
      <c r="BU6" s="433"/>
      <c r="BV6" s="431">
        <v>101980</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92.6</v>
      </c>
      <c r="CU6" s="469"/>
      <c r="CV6" s="469"/>
      <c r="CW6" s="469"/>
      <c r="CX6" s="469"/>
      <c r="CY6" s="469"/>
      <c r="CZ6" s="469"/>
      <c r="DA6" s="470"/>
      <c r="DB6" s="468">
        <v>94.6</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1176</v>
      </c>
      <c r="BO7" s="432"/>
      <c r="BP7" s="432"/>
      <c r="BQ7" s="432"/>
      <c r="BR7" s="432"/>
      <c r="BS7" s="432"/>
      <c r="BT7" s="432"/>
      <c r="BU7" s="433"/>
      <c r="BV7" s="431">
        <v>2435</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1042949</v>
      </c>
      <c r="CU7" s="432"/>
      <c r="CV7" s="432"/>
      <c r="CW7" s="432"/>
      <c r="CX7" s="432"/>
      <c r="CY7" s="432"/>
      <c r="CZ7" s="432"/>
      <c r="DA7" s="433"/>
      <c r="DB7" s="431">
        <v>971889</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100318</v>
      </c>
      <c r="BO8" s="432"/>
      <c r="BP8" s="432"/>
      <c r="BQ8" s="432"/>
      <c r="BR8" s="432"/>
      <c r="BS8" s="432"/>
      <c r="BT8" s="432"/>
      <c r="BU8" s="433"/>
      <c r="BV8" s="431">
        <v>99545</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0.23</v>
      </c>
      <c r="CU8" s="472"/>
      <c r="CV8" s="472"/>
      <c r="CW8" s="472"/>
      <c r="CX8" s="472"/>
      <c r="CY8" s="472"/>
      <c r="CZ8" s="472"/>
      <c r="DA8" s="473"/>
      <c r="DB8" s="471">
        <v>0.23</v>
      </c>
      <c r="DC8" s="472"/>
      <c r="DD8" s="472"/>
      <c r="DE8" s="472"/>
      <c r="DF8" s="472"/>
      <c r="DG8" s="472"/>
      <c r="DH8" s="472"/>
      <c r="DI8" s="473"/>
      <c r="DJ8" s="186"/>
      <c r="DK8" s="186"/>
      <c r="DL8" s="186"/>
      <c r="DM8" s="186"/>
      <c r="DN8" s="186"/>
      <c r="DO8" s="186"/>
    </row>
    <row r="9" spans="1:119" ht="18.75" customHeight="1" thickBot="1" x14ac:dyDescent="0.25">
      <c r="A9" s="187"/>
      <c r="B9" s="425" t="s">
        <v>112</v>
      </c>
      <c r="C9" s="426"/>
      <c r="D9" s="426"/>
      <c r="E9" s="426"/>
      <c r="F9" s="426"/>
      <c r="G9" s="426"/>
      <c r="H9" s="426"/>
      <c r="I9" s="426"/>
      <c r="J9" s="426"/>
      <c r="K9" s="474"/>
      <c r="L9" s="475" t="s">
        <v>113</v>
      </c>
      <c r="M9" s="476"/>
      <c r="N9" s="476"/>
      <c r="O9" s="476"/>
      <c r="P9" s="476"/>
      <c r="Q9" s="477"/>
      <c r="R9" s="478">
        <v>753</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773</v>
      </c>
      <c r="BO9" s="432"/>
      <c r="BP9" s="432"/>
      <c r="BQ9" s="432"/>
      <c r="BR9" s="432"/>
      <c r="BS9" s="432"/>
      <c r="BT9" s="432"/>
      <c r="BU9" s="433"/>
      <c r="BV9" s="431">
        <v>32128</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12.5</v>
      </c>
      <c r="CU9" s="429"/>
      <c r="CV9" s="429"/>
      <c r="CW9" s="429"/>
      <c r="CX9" s="429"/>
      <c r="CY9" s="429"/>
      <c r="CZ9" s="429"/>
      <c r="DA9" s="430"/>
      <c r="DB9" s="428">
        <v>14.6</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118</v>
      </c>
      <c r="M10" s="461"/>
      <c r="N10" s="461"/>
      <c r="O10" s="461"/>
      <c r="P10" s="461"/>
      <c r="Q10" s="462"/>
      <c r="R10" s="482">
        <v>895</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49054</v>
      </c>
      <c r="BO10" s="432"/>
      <c r="BP10" s="432"/>
      <c r="BQ10" s="432"/>
      <c r="BR10" s="432"/>
      <c r="BS10" s="432"/>
      <c r="BT10" s="432"/>
      <c r="BU10" s="433"/>
      <c r="BV10" s="431">
        <v>51108</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109</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2">
      <c r="A12" s="187"/>
      <c r="B12" s="491" t="s">
        <v>129</v>
      </c>
      <c r="C12" s="492"/>
      <c r="D12" s="492"/>
      <c r="E12" s="492"/>
      <c r="F12" s="492"/>
      <c r="G12" s="492"/>
      <c r="H12" s="492"/>
      <c r="I12" s="492"/>
      <c r="J12" s="492"/>
      <c r="K12" s="493"/>
      <c r="L12" s="500" t="s">
        <v>130</v>
      </c>
      <c r="M12" s="501"/>
      <c r="N12" s="501"/>
      <c r="O12" s="501"/>
      <c r="P12" s="501"/>
      <c r="Q12" s="502"/>
      <c r="R12" s="503">
        <v>859</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102</v>
      </c>
      <c r="AV12" s="464"/>
      <c r="AW12" s="464"/>
      <c r="AX12" s="464"/>
      <c r="AY12" s="465" t="s">
        <v>134</v>
      </c>
      <c r="AZ12" s="466"/>
      <c r="BA12" s="466"/>
      <c r="BB12" s="466"/>
      <c r="BC12" s="466"/>
      <c r="BD12" s="466"/>
      <c r="BE12" s="466"/>
      <c r="BF12" s="466"/>
      <c r="BG12" s="466"/>
      <c r="BH12" s="466"/>
      <c r="BI12" s="466"/>
      <c r="BJ12" s="466"/>
      <c r="BK12" s="466"/>
      <c r="BL12" s="466"/>
      <c r="BM12" s="467"/>
      <c r="BN12" s="431">
        <v>344000</v>
      </c>
      <c r="BO12" s="432"/>
      <c r="BP12" s="432"/>
      <c r="BQ12" s="432"/>
      <c r="BR12" s="432"/>
      <c r="BS12" s="432"/>
      <c r="BT12" s="432"/>
      <c r="BU12" s="433"/>
      <c r="BV12" s="431">
        <v>125000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137</v>
      </c>
      <c r="N13" s="523"/>
      <c r="O13" s="523"/>
      <c r="P13" s="523"/>
      <c r="Q13" s="524"/>
      <c r="R13" s="515">
        <v>848</v>
      </c>
      <c r="S13" s="516"/>
      <c r="T13" s="516"/>
      <c r="U13" s="516"/>
      <c r="V13" s="517"/>
      <c r="W13" s="447" t="s">
        <v>138</v>
      </c>
      <c r="X13" s="448"/>
      <c r="Y13" s="448"/>
      <c r="Z13" s="448"/>
      <c r="AA13" s="448"/>
      <c r="AB13" s="438"/>
      <c r="AC13" s="482">
        <v>35</v>
      </c>
      <c r="AD13" s="483"/>
      <c r="AE13" s="483"/>
      <c r="AF13" s="483"/>
      <c r="AG13" s="525"/>
      <c r="AH13" s="482">
        <v>29</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-294173</v>
      </c>
      <c r="BO13" s="432"/>
      <c r="BP13" s="432"/>
      <c r="BQ13" s="432"/>
      <c r="BR13" s="432"/>
      <c r="BS13" s="432"/>
      <c r="BT13" s="432"/>
      <c r="BU13" s="433"/>
      <c r="BV13" s="431">
        <v>-41764</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6.1</v>
      </c>
      <c r="CU13" s="429"/>
      <c r="CV13" s="429"/>
      <c r="CW13" s="429"/>
      <c r="CX13" s="429"/>
      <c r="CY13" s="429"/>
      <c r="CZ13" s="429"/>
      <c r="DA13" s="430"/>
      <c r="DB13" s="428">
        <v>6</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143</v>
      </c>
      <c r="M14" s="513"/>
      <c r="N14" s="513"/>
      <c r="O14" s="513"/>
      <c r="P14" s="513"/>
      <c r="Q14" s="514"/>
      <c r="R14" s="515">
        <v>884</v>
      </c>
      <c r="S14" s="516"/>
      <c r="T14" s="516"/>
      <c r="U14" s="516"/>
      <c r="V14" s="517"/>
      <c r="W14" s="421"/>
      <c r="X14" s="422"/>
      <c r="Y14" s="422"/>
      <c r="Z14" s="422"/>
      <c r="AA14" s="422"/>
      <c r="AB14" s="411"/>
      <c r="AC14" s="518">
        <v>9.1</v>
      </c>
      <c r="AD14" s="519"/>
      <c r="AE14" s="519"/>
      <c r="AF14" s="519"/>
      <c r="AG14" s="520"/>
      <c r="AH14" s="518">
        <v>6.8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145</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137</v>
      </c>
      <c r="N15" s="523"/>
      <c r="O15" s="523"/>
      <c r="P15" s="523"/>
      <c r="Q15" s="524"/>
      <c r="R15" s="515">
        <v>874</v>
      </c>
      <c r="S15" s="516"/>
      <c r="T15" s="516"/>
      <c r="U15" s="516"/>
      <c r="V15" s="517"/>
      <c r="W15" s="447" t="s">
        <v>146</v>
      </c>
      <c r="X15" s="448"/>
      <c r="Y15" s="448"/>
      <c r="Z15" s="448"/>
      <c r="AA15" s="448"/>
      <c r="AB15" s="438"/>
      <c r="AC15" s="482">
        <v>62</v>
      </c>
      <c r="AD15" s="483"/>
      <c r="AE15" s="483"/>
      <c r="AF15" s="483"/>
      <c r="AG15" s="525"/>
      <c r="AH15" s="482">
        <v>92</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214513</v>
      </c>
      <c r="BO15" s="395"/>
      <c r="BP15" s="395"/>
      <c r="BQ15" s="395"/>
      <c r="BR15" s="395"/>
      <c r="BS15" s="395"/>
      <c r="BT15" s="395"/>
      <c r="BU15" s="396"/>
      <c r="BV15" s="394">
        <v>207182</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16.100000000000001</v>
      </c>
      <c r="AD16" s="519"/>
      <c r="AE16" s="519"/>
      <c r="AF16" s="519"/>
      <c r="AG16" s="520"/>
      <c r="AH16" s="518">
        <v>21.5</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958654</v>
      </c>
      <c r="BO16" s="432"/>
      <c r="BP16" s="432"/>
      <c r="BQ16" s="432"/>
      <c r="BR16" s="432"/>
      <c r="BS16" s="432"/>
      <c r="BT16" s="432"/>
      <c r="BU16" s="433"/>
      <c r="BV16" s="431">
        <v>894552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288</v>
      </c>
      <c r="AD17" s="483"/>
      <c r="AE17" s="483"/>
      <c r="AF17" s="483"/>
      <c r="AG17" s="525"/>
      <c r="AH17" s="482">
        <v>307</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269887</v>
      </c>
      <c r="BO17" s="432"/>
      <c r="BP17" s="432"/>
      <c r="BQ17" s="432"/>
      <c r="BR17" s="432"/>
      <c r="BS17" s="432"/>
      <c r="BT17" s="432"/>
      <c r="BU17" s="433"/>
      <c r="BV17" s="431">
        <v>264124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156</v>
      </c>
      <c r="C18" s="474"/>
      <c r="D18" s="474"/>
      <c r="E18" s="546"/>
      <c r="F18" s="546"/>
      <c r="G18" s="546"/>
      <c r="H18" s="546"/>
      <c r="I18" s="546"/>
      <c r="J18" s="546"/>
      <c r="K18" s="546"/>
      <c r="L18" s="547">
        <v>133.38999999999999</v>
      </c>
      <c r="M18" s="547"/>
      <c r="N18" s="547"/>
      <c r="O18" s="547"/>
      <c r="P18" s="547"/>
      <c r="Q18" s="547"/>
      <c r="R18" s="548"/>
      <c r="S18" s="548"/>
      <c r="T18" s="548"/>
      <c r="U18" s="548"/>
      <c r="V18" s="549"/>
      <c r="W18" s="449"/>
      <c r="X18" s="450"/>
      <c r="Y18" s="450"/>
      <c r="Z18" s="450"/>
      <c r="AA18" s="450"/>
      <c r="AB18" s="441"/>
      <c r="AC18" s="550">
        <v>74.8</v>
      </c>
      <c r="AD18" s="551"/>
      <c r="AE18" s="551"/>
      <c r="AF18" s="551"/>
      <c r="AG18" s="552"/>
      <c r="AH18" s="550">
        <v>71.7</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981790</v>
      </c>
      <c r="BO18" s="432"/>
      <c r="BP18" s="432"/>
      <c r="BQ18" s="432"/>
      <c r="BR18" s="432"/>
      <c r="BS18" s="432"/>
      <c r="BT18" s="432"/>
      <c r="BU18" s="433"/>
      <c r="BV18" s="431">
        <v>932849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158</v>
      </c>
      <c r="C19" s="474"/>
      <c r="D19" s="474"/>
      <c r="E19" s="546"/>
      <c r="F19" s="546"/>
      <c r="G19" s="546"/>
      <c r="H19" s="546"/>
      <c r="I19" s="546"/>
      <c r="J19" s="546"/>
      <c r="K19" s="546"/>
      <c r="L19" s="554">
        <v>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1763101</v>
      </c>
      <c r="BO19" s="432"/>
      <c r="BP19" s="432"/>
      <c r="BQ19" s="432"/>
      <c r="BR19" s="432"/>
      <c r="BS19" s="432"/>
      <c r="BT19" s="432"/>
      <c r="BU19" s="433"/>
      <c r="BV19" s="431">
        <v>1354830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160</v>
      </c>
      <c r="C20" s="474"/>
      <c r="D20" s="474"/>
      <c r="E20" s="546"/>
      <c r="F20" s="546"/>
      <c r="G20" s="546"/>
      <c r="H20" s="546"/>
      <c r="I20" s="546"/>
      <c r="J20" s="546"/>
      <c r="K20" s="546"/>
      <c r="L20" s="554">
        <v>447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4" t="s">
        <v>166</v>
      </c>
      <c r="AI22" s="448"/>
      <c r="AJ22" s="448"/>
      <c r="AK22" s="448"/>
      <c r="AL22" s="438"/>
      <c r="AM22" s="594" t="s">
        <v>167</v>
      </c>
      <c r="AN22" s="595"/>
      <c r="AO22" s="595"/>
      <c r="AP22" s="595"/>
      <c r="AQ22" s="595"/>
      <c r="AR22" s="596"/>
      <c r="AS22" s="577" t="s">
        <v>164</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168</v>
      </c>
      <c r="AZ23" s="392"/>
      <c r="BA23" s="392"/>
      <c r="BB23" s="392"/>
      <c r="BC23" s="392"/>
      <c r="BD23" s="392"/>
      <c r="BE23" s="392"/>
      <c r="BF23" s="392"/>
      <c r="BG23" s="392"/>
      <c r="BH23" s="392"/>
      <c r="BI23" s="392"/>
      <c r="BJ23" s="392"/>
      <c r="BK23" s="392"/>
      <c r="BL23" s="392"/>
      <c r="BM23" s="393"/>
      <c r="BN23" s="431">
        <v>3444139</v>
      </c>
      <c r="BO23" s="432"/>
      <c r="BP23" s="432"/>
      <c r="BQ23" s="432"/>
      <c r="BR23" s="432"/>
      <c r="BS23" s="432"/>
      <c r="BT23" s="432"/>
      <c r="BU23" s="433"/>
      <c r="BV23" s="431">
        <v>2935092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169</v>
      </c>
      <c r="F24" s="461"/>
      <c r="G24" s="461"/>
      <c r="H24" s="461"/>
      <c r="I24" s="461"/>
      <c r="J24" s="461"/>
      <c r="K24" s="462"/>
      <c r="L24" s="482">
        <v>1</v>
      </c>
      <c r="M24" s="483"/>
      <c r="N24" s="483"/>
      <c r="O24" s="483"/>
      <c r="P24" s="525"/>
      <c r="Q24" s="482">
        <v>6600</v>
      </c>
      <c r="R24" s="483"/>
      <c r="S24" s="483"/>
      <c r="T24" s="483"/>
      <c r="U24" s="483"/>
      <c r="V24" s="525"/>
      <c r="W24" s="584"/>
      <c r="X24" s="572"/>
      <c r="Y24" s="573"/>
      <c r="Z24" s="481" t="s">
        <v>170</v>
      </c>
      <c r="AA24" s="461"/>
      <c r="AB24" s="461"/>
      <c r="AC24" s="461"/>
      <c r="AD24" s="461"/>
      <c r="AE24" s="461"/>
      <c r="AF24" s="461"/>
      <c r="AG24" s="462"/>
      <c r="AH24" s="482">
        <v>37</v>
      </c>
      <c r="AI24" s="483"/>
      <c r="AJ24" s="483"/>
      <c r="AK24" s="483"/>
      <c r="AL24" s="525"/>
      <c r="AM24" s="482">
        <v>96718</v>
      </c>
      <c r="AN24" s="483"/>
      <c r="AO24" s="483"/>
      <c r="AP24" s="483"/>
      <c r="AQ24" s="483"/>
      <c r="AR24" s="525"/>
      <c r="AS24" s="482">
        <v>2614</v>
      </c>
      <c r="AT24" s="483"/>
      <c r="AU24" s="483"/>
      <c r="AV24" s="483"/>
      <c r="AW24" s="483"/>
      <c r="AX24" s="484"/>
      <c r="AY24" s="602" t="s">
        <v>171</v>
      </c>
      <c r="AZ24" s="603"/>
      <c r="BA24" s="603"/>
      <c r="BB24" s="603"/>
      <c r="BC24" s="603"/>
      <c r="BD24" s="603"/>
      <c r="BE24" s="603"/>
      <c r="BF24" s="603"/>
      <c r="BG24" s="603"/>
      <c r="BH24" s="603"/>
      <c r="BI24" s="603"/>
      <c r="BJ24" s="603"/>
      <c r="BK24" s="603"/>
      <c r="BL24" s="603"/>
      <c r="BM24" s="604"/>
      <c r="BN24" s="431">
        <v>3393882</v>
      </c>
      <c r="BO24" s="432"/>
      <c r="BP24" s="432"/>
      <c r="BQ24" s="432"/>
      <c r="BR24" s="432"/>
      <c r="BS24" s="432"/>
      <c r="BT24" s="432"/>
      <c r="BU24" s="433"/>
      <c r="BV24" s="431">
        <v>2873473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172</v>
      </c>
      <c r="F25" s="461"/>
      <c r="G25" s="461"/>
      <c r="H25" s="461"/>
      <c r="I25" s="461"/>
      <c r="J25" s="461"/>
      <c r="K25" s="462"/>
      <c r="L25" s="482">
        <v>1</v>
      </c>
      <c r="M25" s="483"/>
      <c r="N25" s="483"/>
      <c r="O25" s="483"/>
      <c r="P25" s="525"/>
      <c r="Q25" s="482">
        <v>5650</v>
      </c>
      <c r="R25" s="483"/>
      <c r="S25" s="483"/>
      <c r="T25" s="483"/>
      <c r="U25" s="483"/>
      <c r="V25" s="525"/>
      <c r="W25" s="584"/>
      <c r="X25" s="572"/>
      <c r="Y25" s="573"/>
      <c r="Z25" s="481" t="s">
        <v>173</v>
      </c>
      <c r="AA25" s="461"/>
      <c r="AB25" s="461"/>
      <c r="AC25" s="461"/>
      <c r="AD25" s="461"/>
      <c r="AE25" s="461"/>
      <c r="AF25" s="461"/>
      <c r="AG25" s="462"/>
      <c r="AH25" s="482" t="s">
        <v>145</v>
      </c>
      <c r="AI25" s="483"/>
      <c r="AJ25" s="483"/>
      <c r="AK25" s="483"/>
      <c r="AL25" s="525"/>
      <c r="AM25" s="482" t="s">
        <v>145</v>
      </c>
      <c r="AN25" s="483"/>
      <c r="AO25" s="483"/>
      <c r="AP25" s="483"/>
      <c r="AQ25" s="483"/>
      <c r="AR25" s="525"/>
      <c r="AS25" s="482" t="s">
        <v>145</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t="s">
        <v>136</v>
      </c>
      <c r="BO25" s="395"/>
      <c r="BP25" s="395"/>
      <c r="BQ25" s="395"/>
      <c r="BR25" s="395"/>
      <c r="BS25" s="395"/>
      <c r="BT25" s="395"/>
      <c r="BU25" s="396"/>
      <c r="BV25" s="394">
        <v>574492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175</v>
      </c>
      <c r="F26" s="461"/>
      <c r="G26" s="461"/>
      <c r="H26" s="461"/>
      <c r="I26" s="461"/>
      <c r="J26" s="461"/>
      <c r="K26" s="462"/>
      <c r="L26" s="482">
        <v>1</v>
      </c>
      <c r="M26" s="483"/>
      <c r="N26" s="483"/>
      <c r="O26" s="483"/>
      <c r="P26" s="525"/>
      <c r="Q26" s="482">
        <v>5150</v>
      </c>
      <c r="R26" s="483"/>
      <c r="S26" s="483"/>
      <c r="T26" s="483"/>
      <c r="U26" s="483"/>
      <c r="V26" s="525"/>
      <c r="W26" s="584"/>
      <c r="X26" s="572"/>
      <c r="Y26" s="573"/>
      <c r="Z26" s="481" t="s">
        <v>176</v>
      </c>
      <c r="AA26" s="608"/>
      <c r="AB26" s="608"/>
      <c r="AC26" s="608"/>
      <c r="AD26" s="608"/>
      <c r="AE26" s="608"/>
      <c r="AF26" s="608"/>
      <c r="AG26" s="609"/>
      <c r="AH26" s="482">
        <v>1</v>
      </c>
      <c r="AI26" s="483"/>
      <c r="AJ26" s="483"/>
      <c r="AK26" s="483"/>
      <c r="AL26" s="525"/>
      <c r="AM26" s="482" t="s">
        <v>177</v>
      </c>
      <c r="AN26" s="483"/>
      <c r="AO26" s="483"/>
      <c r="AP26" s="483"/>
      <c r="AQ26" s="483"/>
      <c r="AR26" s="525"/>
      <c r="AS26" s="482" t="s">
        <v>178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136</v>
      </c>
      <c r="BO26" s="432"/>
      <c r="BP26" s="432"/>
      <c r="BQ26" s="432"/>
      <c r="BR26" s="432"/>
      <c r="BS26" s="432"/>
      <c r="BT26" s="432"/>
      <c r="BU26" s="433"/>
      <c r="BV26" s="431" t="s">
        <v>145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180</v>
      </c>
      <c r="F27" s="461"/>
      <c r="G27" s="461"/>
      <c r="H27" s="461"/>
      <c r="I27" s="461"/>
      <c r="J27" s="461"/>
      <c r="K27" s="462"/>
      <c r="L27" s="482">
        <v>1</v>
      </c>
      <c r="M27" s="483"/>
      <c r="N27" s="483"/>
      <c r="O27" s="483"/>
      <c r="P27" s="525"/>
      <c r="Q27" s="482">
        <v>2100</v>
      </c>
      <c r="R27" s="483"/>
      <c r="S27" s="483"/>
      <c r="T27" s="483"/>
      <c r="U27" s="483"/>
      <c r="V27" s="525"/>
      <c r="W27" s="584"/>
      <c r="X27" s="572"/>
      <c r="Y27" s="573"/>
      <c r="Z27" s="481" t="s">
        <v>181</v>
      </c>
      <c r="AA27" s="461"/>
      <c r="AB27" s="461"/>
      <c r="AC27" s="461"/>
      <c r="AD27" s="461"/>
      <c r="AE27" s="461"/>
      <c r="AF27" s="461"/>
      <c r="AG27" s="462"/>
      <c r="AH27" s="482" t="s">
        <v>136</v>
      </c>
      <c r="AI27" s="483"/>
      <c r="AJ27" s="483"/>
      <c r="AK27" s="483"/>
      <c r="AL27" s="525"/>
      <c r="AM27" s="482" t="s">
        <v>136</v>
      </c>
      <c r="AN27" s="483"/>
      <c r="AO27" s="483"/>
      <c r="AP27" s="483"/>
      <c r="AQ27" s="483"/>
      <c r="AR27" s="525"/>
      <c r="AS27" s="482" t="s">
        <v>136</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5">
        <v>33226</v>
      </c>
      <c r="BO27" s="606"/>
      <c r="BP27" s="606"/>
      <c r="BQ27" s="606"/>
      <c r="BR27" s="606"/>
      <c r="BS27" s="606"/>
      <c r="BT27" s="606"/>
      <c r="BU27" s="607"/>
      <c r="BV27" s="605">
        <v>33223</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183</v>
      </c>
      <c r="F28" s="461"/>
      <c r="G28" s="461"/>
      <c r="H28" s="461"/>
      <c r="I28" s="461"/>
      <c r="J28" s="461"/>
      <c r="K28" s="462"/>
      <c r="L28" s="482">
        <v>1</v>
      </c>
      <c r="M28" s="483"/>
      <c r="N28" s="483"/>
      <c r="O28" s="483"/>
      <c r="P28" s="525"/>
      <c r="Q28" s="482">
        <v>1700</v>
      </c>
      <c r="R28" s="483"/>
      <c r="S28" s="483"/>
      <c r="T28" s="483"/>
      <c r="U28" s="483"/>
      <c r="V28" s="525"/>
      <c r="W28" s="584"/>
      <c r="X28" s="572"/>
      <c r="Y28" s="573"/>
      <c r="Z28" s="481" t="s">
        <v>184</v>
      </c>
      <c r="AA28" s="461"/>
      <c r="AB28" s="461"/>
      <c r="AC28" s="461"/>
      <c r="AD28" s="461"/>
      <c r="AE28" s="461"/>
      <c r="AF28" s="461"/>
      <c r="AG28" s="462"/>
      <c r="AH28" s="482" t="s">
        <v>136</v>
      </c>
      <c r="AI28" s="483"/>
      <c r="AJ28" s="483"/>
      <c r="AK28" s="483"/>
      <c r="AL28" s="525"/>
      <c r="AM28" s="482" t="s">
        <v>136</v>
      </c>
      <c r="AN28" s="483"/>
      <c r="AO28" s="483"/>
      <c r="AP28" s="483"/>
      <c r="AQ28" s="483"/>
      <c r="AR28" s="525"/>
      <c r="AS28" s="482" t="s">
        <v>136</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1495448</v>
      </c>
      <c r="BO28" s="395"/>
      <c r="BP28" s="395"/>
      <c r="BQ28" s="395"/>
      <c r="BR28" s="395"/>
      <c r="BS28" s="395"/>
      <c r="BT28" s="395"/>
      <c r="BU28" s="396"/>
      <c r="BV28" s="394">
        <v>1790394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186</v>
      </c>
      <c r="F29" s="461"/>
      <c r="G29" s="461"/>
      <c r="H29" s="461"/>
      <c r="I29" s="461"/>
      <c r="J29" s="461"/>
      <c r="K29" s="462"/>
      <c r="L29" s="482">
        <v>6</v>
      </c>
      <c r="M29" s="483"/>
      <c r="N29" s="483"/>
      <c r="O29" s="483"/>
      <c r="P29" s="525"/>
      <c r="Q29" s="482">
        <v>1600</v>
      </c>
      <c r="R29" s="483"/>
      <c r="S29" s="483"/>
      <c r="T29" s="483"/>
      <c r="U29" s="483"/>
      <c r="V29" s="525"/>
      <c r="W29" s="585"/>
      <c r="X29" s="586"/>
      <c r="Y29" s="587"/>
      <c r="Z29" s="481" t="s">
        <v>187</v>
      </c>
      <c r="AA29" s="461"/>
      <c r="AB29" s="461"/>
      <c r="AC29" s="461"/>
      <c r="AD29" s="461"/>
      <c r="AE29" s="461"/>
      <c r="AF29" s="461"/>
      <c r="AG29" s="462"/>
      <c r="AH29" s="482">
        <v>37</v>
      </c>
      <c r="AI29" s="483"/>
      <c r="AJ29" s="483"/>
      <c r="AK29" s="483"/>
      <c r="AL29" s="525"/>
      <c r="AM29" s="482">
        <v>96718</v>
      </c>
      <c r="AN29" s="483"/>
      <c r="AO29" s="483"/>
      <c r="AP29" s="483"/>
      <c r="AQ29" s="483"/>
      <c r="AR29" s="525"/>
      <c r="AS29" s="482">
        <v>2614</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123622</v>
      </c>
      <c r="BO29" s="432"/>
      <c r="BP29" s="432"/>
      <c r="BQ29" s="432"/>
      <c r="BR29" s="432"/>
      <c r="BS29" s="432"/>
      <c r="BT29" s="432"/>
      <c r="BU29" s="433"/>
      <c r="BV29" s="431">
        <v>123552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91.9</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869947</v>
      </c>
      <c r="BO30" s="606"/>
      <c r="BP30" s="606"/>
      <c r="BQ30" s="606"/>
      <c r="BR30" s="606"/>
      <c r="BS30" s="606"/>
      <c r="BT30" s="606"/>
      <c r="BU30" s="607"/>
      <c r="BV30" s="605">
        <v>778186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199</v>
      </c>
      <c r="X33" s="420"/>
      <c r="Y33" s="420"/>
      <c r="Z33" s="420"/>
      <c r="AA33" s="420"/>
      <c r="AB33" s="420"/>
      <c r="AC33" s="420"/>
      <c r="AD33" s="420"/>
      <c r="AE33" s="420"/>
      <c r="AF33" s="420"/>
      <c r="AG33" s="420"/>
      <c r="AH33" s="420"/>
      <c r="AI33" s="420"/>
      <c r="AJ33" s="420"/>
      <c r="AK33" s="420"/>
      <c r="AL33" s="216"/>
      <c r="AM33" s="455" t="s">
        <v>196</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203</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国民健康保険事業会計（事業勘定）</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IF('各会計、関係団体の財政状況及び健全化判断比率'!B32="","",'各会計、関係団体の財政状況及び健全化判断比率'!B32)</f>
        <v>簡易水道事業会計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奈良県市町村総合事務組合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下北山むらづくりセンター</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池の平公園管理運営特別会計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国民健康保険事業会計（直診勘定）</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上・下北山衛生一部事務組合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f>IF(E36="","",C35+1)</f>
        <v>3</v>
      </c>
      <c r="D36" s="620"/>
      <c r="E36" s="621" t="str">
        <f>IF('各会計、関係団体の財政状況及び健全化判断比率'!B9="","",'各会計、関係団体の財政状況及び健全化判断比率'!B9)</f>
        <v>スポーツ公園管理運営特別会計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介護保険事業会計（保険事業勘定）</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奈良広域水質検査センター組合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後期高齢者医療事業会計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奈良県後期高齢者医療広域連合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奈良県広域消防組合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南和広域医療企業団</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1kEFAmqRvo6tWlxqg060vsQ57gzCqSBzg6fhTtUWBZrPtJAj09zefMFprBnVGt3h4h5MaBfBRP3fcWRXUfN3gA==" saltValue="7u24KJq9bMeGb1Z3k7s/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12" t="s">
        <v>569</v>
      </c>
      <c r="D34" s="1212"/>
      <c r="E34" s="1213"/>
      <c r="F34" s="32">
        <v>3.59</v>
      </c>
      <c r="G34" s="33">
        <v>8.8000000000000007</v>
      </c>
      <c r="H34" s="33">
        <v>7.06</v>
      </c>
      <c r="I34" s="33">
        <v>9.94</v>
      </c>
      <c r="J34" s="34">
        <v>9.4</v>
      </c>
      <c r="K34" s="22"/>
      <c r="L34" s="22"/>
      <c r="M34" s="22"/>
      <c r="N34" s="22"/>
      <c r="O34" s="22"/>
      <c r="P34" s="22"/>
    </row>
    <row r="35" spans="1:16" ht="39" customHeight="1" x14ac:dyDescent="0.2">
      <c r="A35" s="22"/>
      <c r="B35" s="35"/>
      <c r="C35" s="1206" t="s">
        <v>570</v>
      </c>
      <c r="D35" s="1207"/>
      <c r="E35" s="1208"/>
      <c r="F35" s="36">
        <v>0.53</v>
      </c>
      <c r="G35" s="37">
        <v>0.49</v>
      </c>
      <c r="H35" s="37">
        <v>0.88</v>
      </c>
      <c r="I35" s="37">
        <v>0.26</v>
      </c>
      <c r="J35" s="38">
        <v>1.33</v>
      </c>
      <c r="K35" s="22"/>
      <c r="L35" s="22"/>
      <c r="M35" s="22"/>
      <c r="N35" s="22"/>
      <c r="O35" s="22"/>
      <c r="P35" s="22"/>
    </row>
    <row r="36" spans="1:16" ht="39" customHeight="1" x14ac:dyDescent="0.2">
      <c r="A36" s="22"/>
      <c r="B36" s="35"/>
      <c r="C36" s="1206" t="s">
        <v>571</v>
      </c>
      <c r="D36" s="1207"/>
      <c r="E36" s="1208"/>
      <c r="F36" s="36">
        <v>0.63</v>
      </c>
      <c r="G36" s="37">
        <v>0.47</v>
      </c>
      <c r="H36" s="37">
        <v>0.66</v>
      </c>
      <c r="I36" s="37">
        <v>0.53</v>
      </c>
      <c r="J36" s="38">
        <v>0.9</v>
      </c>
      <c r="K36" s="22"/>
      <c r="L36" s="22"/>
      <c r="M36" s="22"/>
      <c r="N36" s="22"/>
      <c r="O36" s="22"/>
      <c r="P36" s="22"/>
    </row>
    <row r="37" spans="1:16" ht="39" customHeight="1" x14ac:dyDescent="0.2">
      <c r="A37" s="22"/>
      <c r="B37" s="35"/>
      <c r="C37" s="1206" t="s">
        <v>572</v>
      </c>
      <c r="D37" s="1207"/>
      <c r="E37" s="1208"/>
      <c r="F37" s="36" t="s">
        <v>519</v>
      </c>
      <c r="G37" s="37" t="s">
        <v>519</v>
      </c>
      <c r="H37" s="37" t="s">
        <v>519</v>
      </c>
      <c r="I37" s="37">
        <v>0.23</v>
      </c>
      <c r="J37" s="38">
        <v>0.17</v>
      </c>
      <c r="K37" s="22"/>
      <c r="L37" s="22"/>
      <c r="M37" s="22"/>
      <c r="N37" s="22"/>
      <c r="O37" s="22"/>
      <c r="P37" s="22"/>
    </row>
    <row r="38" spans="1:16" ht="39" customHeight="1" x14ac:dyDescent="0.2">
      <c r="A38" s="22"/>
      <c r="B38" s="35"/>
      <c r="C38" s="1206" t="s">
        <v>573</v>
      </c>
      <c r="D38" s="1207"/>
      <c r="E38" s="1208"/>
      <c r="F38" s="36">
        <v>0.14000000000000001</v>
      </c>
      <c r="G38" s="37">
        <v>0.11</v>
      </c>
      <c r="H38" s="37">
        <v>0.11</v>
      </c>
      <c r="I38" s="37">
        <v>0.06</v>
      </c>
      <c r="J38" s="38">
        <v>0.09</v>
      </c>
      <c r="K38" s="22"/>
      <c r="L38" s="22"/>
      <c r="M38" s="22"/>
      <c r="N38" s="22"/>
      <c r="O38" s="22"/>
      <c r="P38" s="22"/>
    </row>
    <row r="39" spans="1:16" ht="39" customHeight="1" x14ac:dyDescent="0.2">
      <c r="A39" s="22"/>
      <c r="B39" s="35"/>
      <c r="C39" s="1206" t="s">
        <v>574</v>
      </c>
      <c r="D39" s="1207"/>
      <c r="E39" s="1208"/>
      <c r="F39" s="36">
        <v>1.02</v>
      </c>
      <c r="G39" s="37">
        <v>0.46</v>
      </c>
      <c r="H39" s="37">
        <v>0.74</v>
      </c>
      <c r="I39" s="37">
        <v>0.05</v>
      </c>
      <c r="J39" s="38">
        <v>0.05</v>
      </c>
      <c r="K39" s="22"/>
      <c r="L39" s="22"/>
      <c r="M39" s="22"/>
      <c r="N39" s="22"/>
      <c r="O39" s="22"/>
      <c r="P39" s="22"/>
    </row>
    <row r="40" spans="1:16" ht="39" customHeight="1" x14ac:dyDescent="0.2">
      <c r="A40" s="22"/>
      <c r="B40" s="35"/>
      <c r="C40" s="1206" t="s">
        <v>575</v>
      </c>
      <c r="D40" s="1207"/>
      <c r="E40" s="1208"/>
      <c r="F40" s="36" t="s">
        <v>519</v>
      </c>
      <c r="G40" s="37" t="s">
        <v>519</v>
      </c>
      <c r="H40" s="37" t="s">
        <v>519</v>
      </c>
      <c r="I40" s="37">
        <v>0.05</v>
      </c>
      <c r="J40" s="38">
        <v>0.04</v>
      </c>
      <c r="K40" s="22"/>
      <c r="L40" s="22"/>
      <c r="M40" s="22"/>
      <c r="N40" s="22"/>
      <c r="O40" s="22"/>
      <c r="P40" s="22"/>
    </row>
    <row r="41" spans="1:16" ht="39" customHeight="1" x14ac:dyDescent="0.2">
      <c r="A41" s="22"/>
      <c r="B41" s="35"/>
      <c r="C41" s="1206" t="s">
        <v>576</v>
      </c>
      <c r="D41" s="1207"/>
      <c r="E41" s="1208"/>
      <c r="F41" s="36">
        <v>0.03</v>
      </c>
      <c r="G41" s="37">
        <v>0.03</v>
      </c>
      <c r="H41" s="37">
        <v>0.03</v>
      </c>
      <c r="I41" s="37">
        <v>0.02</v>
      </c>
      <c r="J41" s="38">
        <v>0.03</v>
      </c>
      <c r="K41" s="22"/>
      <c r="L41" s="22"/>
      <c r="M41" s="22"/>
      <c r="N41" s="22"/>
      <c r="O41" s="22"/>
      <c r="P41" s="22"/>
    </row>
    <row r="42" spans="1:16" ht="39" customHeight="1" x14ac:dyDescent="0.2">
      <c r="A42" s="22"/>
      <c r="B42" s="39"/>
      <c r="C42" s="1206" t="s">
        <v>577</v>
      </c>
      <c r="D42" s="1207"/>
      <c r="E42" s="1208"/>
      <c r="F42" s="36" t="s">
        <v>519</v>
      </c>
      <c r="G42" s="37" t="s">
        <v>519</v>
      </c>
      <c r="H42" s="37" t="s">
        <v>519</v>
      </c>
      <c r="I42" s="37" t="s">
        <v>519</v>
      </c>
      <c r="J42" s="38" t="s">
        <v>519</v>
      </c>
      <c r="K42" s="22"/>
      <c r="L42" s="22"/>
      <c r="M42" s="22"/>
      <c r="N42" s="22"/>
      <c r="O42" s="22"/>
      <c r="P42" s="22"/>
    </row>
    <row r="43" spans="1:16" ht="39" customHeight="1" thickBot="1" x14ac:dyDescent="0.25">
      <c r="A43" s="22"/>
      <c r="B43" s="40"/>
      <c r="C43" s="1209" t="s">
        <v>578</v>
      </c>
      <c r="D43" s="1210"/>
      <c r="E43" s="1211"/>
      <c r="F43" s="41">
        <v>0.19</v>
      </c>
      <c r="G43" s="42">
        <v>0.15</v>
      </c>
      <c r="H43" s="42">
        <v>0.2</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7DCFmIpyQBw7Ti4GMSnC7z0Xb7ZYnHUEYYSXRhBBPIaWYNXO5Q3j043gulfr6uRX+V2iHN2uEafgbeCAevj06A==" saltValue="hZXBBvc9gPevPkjso9t/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168</v>
      </c>
      <c r="L45" s="60">
        <v>192</v>
      </c>
      <c r="M45" s="60">
        <v>190</v>
      </c>
      <c r="N45" s="60">
        <v>205</v>
      </c>
      <c r="O45" s="61">
        <v>227</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519</v>
      </c>
      <c r="L46" s="64" t="s">
        <v>519</v>
      </c>
      <c r="M46" s="64" t="s">
        <v>519</v>
      </c>
      <c r="N46" s="64" t="s">
        <v>519</v>
      </c>
      <c r="O46" s="65" t="s">
        <v>519</v>
      </c>
      <c r="P46" s="48"/>
      <c r="Q46" s="48"/>
      <c r="R46" s="48"/>
      <c r="S46" s="48"/>
      <c r="T46" s="48"/>
      <c r="U46" s="48"/>
    </row>
    <row r="47" spans="1:21" ht="30.75" customHeight="1" x14ac:dyDescent="0.2">
      <c r="A47" s="48"/>
      <c r="B47" s="1216"/>
      <c r="C47" s="1217"/>
      <c r="D47" s="62"/>
      <c r="E47" s="1222" t="s">
        <v>14</v>
      </c>
      <c r="F47" s="1222"/>
      <c r="G47" s="1222"/>
      <c r="H47" s="1222"/>
      <c r="I47" s="1222"/>
      <c r="J47" s="1223"/>
      <c r="K47" s="63" t="s">
        <v>519</v>
      </c>
      <c r="L47" s="64" t="s">
        <v>519</v>
      </c>
      <c r="M47" s="64" t="s">
        <v>519</v>
      </c>
      <c r="N47" s="64" t="s">
        <v>519</v>
      </c>
      <c r="O47" s="65" t="s">
        <v>519</v>
      </c>
      <c r="P47" s="48"/>
      <c r="Q47" s="48"/>
      <c r="R47" s="48"/>
      <c r="S47" s="48"/>
      <c r="T47" s="48"/>
      <c r="U47" s="48"/>
    </row>
    <row r="48" spans="1:21" ht="30.75" customHeight="1" x14ac:dyDescent="0.2">
      <c r="A48" s="48"/>
      <c r="B48" s="1216"/>
      <c r="C48" s="1217"/>
      <c r="D48" s="62"/>
      <c r="E48" s="1222" t="s">
        <v>15</v>
      </c>
      <c r="F48" s="1222"/>
      <c r="G48" s="1222"/>
      <c r="H48" s="1222"/>
      <c r="I48" s="1222"/>
      <c r="J48" s="1223"/>
      <c r="K48" s="63">
        <v>21</v>
      </c>
      <c r="L48" s="64">
        <v>21</v>
      </c>
      <c r="M48" s="64">
        <v>20</v>
      </c>
      <c r="N48" s="64">
        <v>19</v>
      </c>
      <c r="O48" s="65">
        <v>24</v>
      </c>
      <c r="P48" s="48"/>
      <c r="Q48" s="48"/>
      <c r="R48" s="48"/>
      <c r="S48" s="48"/>
      <c r="T48" s="48"/>
      <c r="U48" s="48"/>
    </row>
    <row r="49" spans="1:21" ht="30.75" customHeight="1" x14ac:dyDescent="0.2">
      <c r="A49" s="48"/>
      <c r="B49" s="1216"/>
      <c r="C49" s="1217"/>
      <c r="D49" s="62"/>
      <c r="E49" s="1222" t="s">
        <v>16</v>
      </c>
      <c r="F49" s="1222"/>
      <c r="G49" s="1222"/>
      <c r="H49" s="1222"/>
      <c r="I49" s="1222"/>
      <c r="J49" s="1223"/>
      <c r="K49" s="63">
        <v>32</v>
      </c>
      <c r="L49" s="64">
        <v>37</v>
      </c>
      <c r="M49" s="64">
        <v>16</v>
      </c>
      <c r="N49" s="64">
        <v>17</v>
      </c>
      <c r="O49" s="65">
        <v>19</v>
      </c>
      <c r="P49" s="48"/>
      <c r="Q49" s="48"/>
      <c r="R49" s="48"/>
      <c r="S49" s="48"/>
      <c r="T49" s="48"/>
      <c r="U49" s="48"/>
    </row>
    <row r="50" spans="1:21" ht="30.75" customHeight="1" x14ac:dyDescent="0.2">
      <c r="A50" s="48"/>
      <c r="B50" s="1216"/>
      <c r="C50" s="1217"/>
      <c r="D50" s="62"/>
      <c r="E50" s="1222" t="s">
        <v>17</v>
      </c>
      <c r="F50" s="1222"/>
      <c r="G50" s="1222"/>
      <c r="H50" s="1222"/>
      <c r="I50" s="1222"/>
      <c r="J50" s="1223"/>
      <c r="K50" s="63" t="s">
        <v>519</v>
      </c>
      <c r="L50" s="64" t="s">
        <v>519</v>
      </c>
      <c r="M50" s="64" t="s">
        <v>519</v>
      </c>
      <c r="N50" s="64" t="s">
        <v>519</v>
      </c>
      <c r="O50" s="65" t="s">
        <v>519</v>
      </c>
      <c r="P50" s="48"/>
      <c r="Q50" s="48"/>
      <c r="R50" s="48"/>
      <c r="S50" s="48"/>
      <c r="T50" s="48"/>
      <c r="U50" s="48"/>
    </row>
    <row r="51" spans="1:21" ht="30.75" customHeight="1" x14ac:dyDescent="0.2">
      <c r="A51" s="48"/>
      <c r="B51" s="1218"/>
      <c r="C51" s="1219"/>
      <c r="D51" s="66"/>
      <c r="E51" s="1222" t="s">
        <v>18</v>
      </c>
      <c r="F51" s="1222"/>
      <c r="G51" s="1222"/>
      <c r="H51" s="1222"/>
      <c r="I51" s="1222"/>
      <c r="J51" s="1223"/>
      <c r="K51" s="63">
        <v>0</v>
      </c>
      <c r="L51" s="64" t="s">
        <v>519</v>
      </c>
      <c r="M51" s="64">
        <v>0</v>
      </c>
      <c r="N51" s="64">
        <v>0</v>
      </c>
      <c r="O51" s="65">
        <v>0</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179</v>
      </c>
      <c r="L52" s="64">
        <v>193</v>
      </c>
      <c r="M52" s="64">
        <v>182</v>
      </c>
      <c r="N52" s="64">
        <v>197</v>
      </c>
      <c r="O52" s="65">
        <v>211</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42</v>
      </c>
      <c r="L53" s="69">
        <v>57</v>
      </c>
      <c r="M53" s="69">
        <v>44</v>
      </c>
      <c r="N53" s="69">
        <v>44</v>
      </c>
      <c r="O53" s="70">
        <v>59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30" t="s">
        <v>25</v>
      </c>
      <c r="C57" s="1231"/>
      <c r="D57" s="1234" t="s">
        <v>26</v>
      </c>
      <c r="E57" s="1235"/>
      <c r="F57" s="1235"/>
      <c r="G57" s="1235"/>
      <c r="H57" s="1235"/>
      <c r="I57" s="1235"/>
      <c r="J57" s="1236"/>
      <c r="K57" s="83"/>
      <c r="L57" s="84"/>
      <c r="M57" s="84"/>
      <c r="N57" s="84"/>
      <c r="O57" s="85"/>
    </row>
    <row r="58" spans="1:21" ht="31.5" customHeight="1" thickBot="1" x14ac:dyDescent="0.25">
      <c r="B58" s="1232"/>
      <c r="C58" s="1233"/>
      <c r="D58" s="1237" t="s">
        <v>27</v>
      </c>
      <c r="E58" s="1238"/>
      <c r="F58" s="1238"/>
      <c r="G58" s="1238"/>
      <c r="H58" s="1238"/>
      <c r="I58" s="1238"/>
      <c r="J58" s="123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wOKJiX5AtX4Ezp6uRebk4/wMuZL5yR3FNuiNh199CCNGvseyix+D9kT/lpS3qLy/6Pq8PwGs0ZMWYtVl7djHA==" saltValue="V63r5R29NRFqVbjJdRb14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40" t="s">
        <v>30</v>
      </c>
      <c r="C41" s="1241"/>
      <c r="D41" s="102"/>
      <c r="E41" s="1246" t="s">
        <v>31</v>
      </c>
      <c r="F41" s="1246"/>
      <c r="G41" s="1246"/>
      <c r="H41" s="1247"/>
      <c r="I41" s="103">
        <v>1889</v>
      </c>
      <c r="J41" s="104">
        <v>2054</v>
      </c>
      <c r="K41" s="104">
        <v>2138</v>
      </c>
      <c r="L41" s="104">
        <v>2935</v>
      </c>
      <c r="M41" s="105">
        <v>3444</v>
      </c>
    </row>
    <row r="42" spans="2:13" ht="27.75" customHeight="1" x14ac:dyDescent="0.2">
      <c r="B42" s="1242"/>
      <c r="C42" s="1243"/>
      <c r="D42" s="106"/>
      <c r="E42" s="1248" t="s">
        <v>32</v>
      </c>
      <c r="F42" s="1248"/>
      <c r="G42" s="1248"/>
      <c r="H42" s="1249"/>
      <c r="I42" s="107" t="s">
        <v>519</v>
      </c>
      <c r="J42" s="108" t="s">
        <v>519</v>
      </c>
      <c r="K42" s="108" t="s">
        <v>519</v>
      </c>
      <c r="L42" s="108" t="s">
        <v>519</v>
      </c>
      <c r="M42" s="109" t="s">
        <v>519</v>
      </c>
    </row>
    <row r="43" spans="2:13" ht="27.75" customHeight="1" x14ac:dyDescent="0.2">
      <c r="B43" s="1242"/>
      <c r="C43" s="1243"/>
      <c r="D43" s="106"/>
      <c r="E43" s="1248" t="s">
        <v>33</v>
      </c>
      <c r="F43" s="1248"/>
      <c r="G43" s="1248"/>
      <c r="H43" s="1249"/>
      <c r="I43" s="107">
        <v>249</v>
      </c>
      <c r="J43" s="108">
        <v>292</v>
      </c>
      <c r="K43" s="108">
        <v>266</v>
      </c>
      <c r="L43" s="108">
        <v>245</v>
      </c>
      <c r="M43" s="109">
        <v>225</v>
      </c>
    </row>
    <row r="44" spans="2:13" ht="27.75" customHeight="1" x14ac:dyDescent="0.2">
      <c r="B44" s="1242"/>
      <c r="C44" s="1243"/>
      <c r="D44" s="106"/>
      <c r="E44" s="1248" t="s">
        <v>34</v>
      </c>
      <c r="F44" s="1248"/>
      <c r="G44" s="1248"/>
      <c r="H44" s="1249"/>
      <c r="I44" s="107">
        <v>196</v>
      </c>
      <c r="J44" s="108">
        <v>180</v>
      </c>
      <c r="K44" s="108">
        <v>184</v>
      </c>
      <c r="L44" s="108">
        <v>147</v>
      </c>
      <c r="M44" s="109">
        <v>128</v>
      </c>
    </row>
    <row r="45" spans="2:13" ht="27.75" customHeight="1" x14ac:dyDescent="0.2">
      <c r="B45" s="1242"/>
      <c r="C45" s="1243"/>
      <c r="D45" s="106"/>
      <c r="E45" s="1248" t="s">
        <v>35</v>
      </c>
      <c r="F45" s="1248"/>
      <c r="G45" s="1248"/>
      <c r="H45" s="1249"/>
      <c r="I45" s="107">
        <v>376</v>
      </c>
      <c r="J45" s="108">
        <v>336</v>
      </c>
      <c r="K45" s="108">
        <v>329</v>
      </c>
      <c r="L45" s="108">
        <v>322</v>
      </c>
      <c r="M45" s="109">
        <v>278</v>
      </c>
    </row>
    <row r="46" spans="2:13" ht="27.75" customHeight="1" x14ac:dyDescent="0.2">
      <c r="B46" s="1242"/>
      <c r="C46" s="1243"/>
      <c r="D46" s="110"/>
      <c r="E46" s="1248" t="s">
        <v>36</v>
      </c>
      <c r="F46" s="1248"/>
      <c r="G46" s="1248"/>
      <c r="H46" s="1249"/>
      <c r="I46" s="107" t="s">
        <v>519</v>
      </c>
      <c r="J46" s="108" t="s">
        <v>519</v>
      </c>
      <c r="K46" s="108" t="s">
        <v>519</v>
      </c>
      <c r="L46" s="108" t="s">
        <v>519</v>
      </c>
      <c r="M46" s="109" t="s">
        <v>519</v>
      </c>
    </row>
    <row r="47" spans="2:13" ht="27.75" customHeight="1" x14ac:dyDescent="0.2">
      <c r="B47" s="1242"/>
      <c r="C47" s="1243"/>
      <c r="D47" s="111"/>
      <c r="E47" s="1250" t="s">
        <v>37</v>
      </c>
      <c r="F47" s="1251"/>
      <c r="G47" s="1251"/>
      <c r="H47" s="1252"/>
      <c r="I47" s="107" t="s">
        <v>519</v>
      </c>
      <c r="J47" s="108" t="s">
        <v>519</v>
      </c>
      <c r="K47" s="108" t="s">
        <v>519</v>
      </c>
      <c r="L47" s="108" t="s">
        <v>519</v>
      </c>
      <c r="M47" s="109" t="s">
        <v>519</v>
      </c>
    </row>
    <row r="48" spans="2:13" ht="27.75" customHeight="1" x14ac:dyDescent="0.2">
      <c r="B48" s="1242"/>
      <c r="C48" s="1243"/>
      <c r="D48" s="106"/>
      <c r="E48" s="1248" t="s">
        <v>38</v>
      </c>
      <c r="F48" s="1248"/>
      <c r="G48" s="1248"/>
      <c r="H48" s="1249"/>
      <c r="I48" s="107" t="s">
        <v>519</v>
      </c>
      <c r="J48" s="108" t="s">
        <v>519</v>
      </c>
      <c r="K48" s="108" t="s">
        <v>519</v>
      </c>
      <c r="L48" s="108" t="s">
        <v>519</v>
      </c>
      <c r="M48" s="109" t="s">
        <v>519</v>
      </c>
    </row>
    <row r="49" spans="2:13" ht="27.75" customHeight="1" x14ac:dyDescent="0.2">
      <c r="B49" s="1244"/>
      <c r="C49" s="1245"/>
      <c r="D49" s="106"/>
      <c r="E49" s="1248" t="s">
        <v>39</v>
      </c>
      <c r="F49" s="1248"/>
      <c r="G49" s="1248"/>
      <c r="H49" s="1249"/>
      <c r="I49" s="107" t="s">
        <v>519</v>
      </c>
      <c r="J49" s="108" t="s">
        <v>519</v>
      </c>
      <c r="K49" s="108" t="s">
        <v>519</v>
      </c>
      <c r="L49" s="108" t="s">
        <v>519</v>
      </c>
      <c r="M49" s="109" t="s">
        <v>519</v>
      </c>
    </row>
    <row r="50" spans="2:13" ht="27.75" customHeight="1" x14ac:dyDescent="0.2">
      <c r="B50" s="1253" t="s">
        <v>40</v>
      </c>
      <c r="C50" s="1254"/>
      <c r="D50" s="112"/>
      <c r="E50" s="1248" t="s">
        <v>41</v>
      </c>
      <c r="F50" s="1248"/>
      <c r="G50" s="1248"/>
      <c r="H50" s="1249"/>
      <c r="I50" s="107">
        <v>2720</v>
      </c>
      <c r="J50" s="108">
        <v>2762</v>
      </c>
      <c r="K50" s="108">
        <v>2738</v>
      </c>
      <c r="L50" s="108">
        <v>2753</v>
      </c>
      <c r="M50" s="109">
        <v>2550</v>
      </c>
    </row>
    <row r="51" spans="2:13" ht="27.75" customHeight="1" x14ac:dyDescent="0.2">
      <c r="B51" s="1242"/>
      <c r="C51" s="1243"/>
      <c r="D51" s="106"/>
      <c r="E51" s="1248" t="s">
        <v>42</v>
      </c>
      <c r="F51" s="1248"/>
      <c r="G51" s="1248"/>
      <c r="H51" s="1249"/>
      <c r="I51" s="107">
        <v>75</v>
      </c>
      <c r="J51" s="108">
        <v>65</v>
      </c>
      <c r="K51" s="108">
        <v>55</v>
      </c>
      <c r="L51" s="108">
        <v>47</v>
      </c>
      <c r="M51" s="109">
        <v>40</v>
      </c>
    </row>
    <row r="52" spans="2:13" ht="27.75" customHeight="1" x14ac:dyDescent="0.2">
      <c r="B52" s="1244"/>
      <c r="C52" s="1245"/>
      <c r="D52" s="106"/>
      <c r="E52" s="1248" t="s">
        <v>43</v>
      </c>
      <c r="F52" s="1248"/>
      <c r="G52" s="1248"/>
      <c r="H52" s="1249"/>
      <c r="I52" s="107">
        <v>1712</v>
      </c>
      <c r="J52" s="108">
        <v>1791</v>
      </c>
      <c r="K52" s="108">
        <v>2072</v>
      </c>
      <c r="L52" s="108">
        <v>2546</v>
      </c>
      <c r="M52" s="109">
        <v>2887</v>
      </c>
    </row>
    <row r="53" spans="2:13" ht="27.75" customHeight="1" thickBot="1" x14ac:dyDescent="0.25">
      <c r="B53" s="1255" t="s">
        <v>44</v>
      </c>
      <c r="C53" s="1256"/>
      <c r="D53" s="113"/>
      <c r="E53" s="1257" t="s">
        <v>45</v>
      </c>
      <c r="F53" s="1257"/>
      <c r="G53" s="1257"/>
      <c r="H53" s="1258"/>
      <c r="I53" s="114">
        <v>-1798</v>
      </c>
      <c r="J53" s="115">
        <v>-1756</v>
      </c>
      <c r="K53" s="115">
        <v>-1948</v>
      </c>
      <c r="L53" s="115">
        <v>-1697</v>
      </c>
      <c r="M53" s="116">
        <v>-1403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b8N6YupVJtspD9J7xQdrBchH/FNVd4UhE58IvZrTgmnX+iiLsAggNOJ/ggWOGvkGZxk7YbTuZ8LeXq200yUUA==" saltValue="OuGE9pdSKd/QaemUSLDr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90" zoomScaleNormal="9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563</v>
      </c>
      <c r="G54" s="125" t="s">
        <v>564</v>
      </c>
      <c r="H54" s="126" t="s">
        <v>565</v>
      </c>
    </row>
    <row r="55" spans="2:8" ht="52.5" customHeight="1" x14ac:dyDescent="0.2">
      <c r="B55" s="127"/>
      <c r="C55" s="1267" t="s">
        <v>48</v>
      </c>
      <c r="D55" s="1267"/>
      <c r="E55" s="1268"/>
      <c r="F55" s="128">
        <v>1864</v>
      </c>
      <c r="G55" s="128">
        <v>1790</v>
      </c>
      <c r="H55" s="129">
        <v>1495</v>
      </c>
    </row>
    <row r="56" spans="2:8" ht="52.5" customHeight="1" x14ac:dyDescent="0.2">
      <c r="B56" s="130"/>
      <c r="C56" s="1269" t="s">
        <v>49</v>
      </c>
      <c r="D56" s="1269"/>
      <c r="E56" s="1270"/>
      <c r="F56" s="131">
        <v>108</v>
      </c>
      <c r="G56" s="131">
        <v>124</v>
      </c>
      <c r="H56" s="132">
        <v>124</v>
      </c>
    </row>
    <row r="57" spans="2:8" ht="53.25" customHeight="1" x14ac:dyDescent="0.2">
      <c r="B57" s="130"/>
      <c r="C57" s="1271" t="s">
        <v>50</v>
      </c>
      <c r="D57" s="1271"/>
      <c r="E57" s="1272"/>
      <c r="F57" s="133">
        <v>778</v>
      </c>
      <c r="G57" s="133">
        <v>778</v>
      </c>
      <c r="H57" s="134">
        <v>870</v>
      </c>
    </row>
    <row r="58" spans="2:8" ht="45.75" customHeight="1" x14ac:dyDescent="0.2">
      <c r="B58" s="135"/>
      <c r="C58" s="1259" t="s">
        <v>593</v>
      </c>
      <c r="D58" s="1260"/>
      <c r="E58" s="1261"/>
      <c r="F58" s="136">
        <v>300</v>
      </c>
      <c r="G58" s="136">
        <v>300</v>
      </c>
      <c r="H58" s="137">
        <v>360</v>
      </c>
    </row>
    <row r="59" spans="2:8" ht="45.75" customHeight="1" x14ac:dyDescent="0.2">
      <c r="B59" s="135"/>
      <c r="C59" s="1259" t="s">
        <v>594</v>
      </c>
      <c r="D59" s="1260"/>
      <c r="E59" s="1261"/>
      <c r="F59" s="136">
        <v>255</v>
      </c>
      <c r="G59" s="136">
        <v>256</v>
      </c>
      <c r="H59" s="137">
        <v>257</v>
      </c>
    </row>
    <row r="60" spans="2:8" ht="45.75" customHeight="1" x14ac:dyDescent="0.2">
      <c r="B60" s="135"/>
      <c r="C60" s="1259" t="s">
        <v>595</v>
      </c>
      <c r="D60" s="1260"/>
      <c r="E60" s="1261"/>
      <c r="F60" s="136">
        <v>60</v>
      </c>
      <c r="G60" s="136">
        <v>60</v>
      </c>
      <c r="H60" s="137">
        <v>61</v>
      </c>
    </row>
    <row r="61" spans="2:8" ht="45.75" customHeight="1" x14ac:dyDescent="0.2">
      <c r="B61" s="135"/>
      <c r="C61" s="1259" t="s">
        <v>596</v>
      </c>
      <c r="D61" s="1260"/>
      <c r="E61" s="1261"/>
      <c r="F61" s="136">
        <v>36</v>
      </c>
      <c r="G61" s="136">
        <v>8</v>
      </c>
      <c r="H61" s="137">
        <v>41</v>
      </c>
    </row>
    <row r="62" spans="2:8" ht="45.75" customHeight="1" thickBot="1" x14ac:dyDescent="0.25">
      <c r="B62" s="138"/>
      <c r="C62" s="1262" t="s">
        <v>597</v>
      </c>
      <c r="D62" s="1263"/>
      <c r="E62" s="1264"/>
      <c r="F62" s="139" t="s">
        <v>598</v>
      </c>
      <c r="G62" s="139">
        <v>39</v>
      </c>
      <c r="H62" s="140">
        <v>37</v>
      </c>
    </row>
    <row r="63" spans="2:8" ht="52.5" customHeight="1" thickBot="1" x14ac:dyDescent="0.25">
      <c r="B63" s="141"/>
      <c r="C63" s="1265" t="s">
        <v>51</v>
      </c>
      <c r="D63" s="1265"/>
      <c r="E63" s="1266"/>
      <c r="F63" s="142">
        <v>2750</v>
      </c>
      <c r="G63" s="142">
        <v>2692</v>
      </c>
      <c r="H63" s="143">
        <v>2489</v>
      </c>
    </row>
    <row r="64" spans="2:8" ht="15" customHeight="1" x14ac:dyDescent="0.2"/>
  </sheetData>
  <sheetProtection algorithmName="SHA-512" hashValue="M65BXiro8TO9oC0lYhbPNv9G2PoYp1PYXM0yCJK80QdmmdytCq4OUTvax4Oyx1jSTOGUZWhdlpqNu2BiL7Dbfg==" saltValue="UitwVYL1ETQrdkt6wJ/8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291947</v>
      </c>
      <c r="E3" s="162"/>
      <c r="F3" s="163">
        <v>310300</v>
      </c>
      <c r="G3" s="164"/>
      <c r="H3" s="165"/>
    </row>
    <row r="4" spans="1:8" x14ac:dyDescent="0.2">
      <c r="A4" s="166"/>
      <c r="B4" s="167"/>
      <c r="C4" s="168"/>
      <c r="D4" s="169">
        <v>173025</v>
      </c>
      <c r="E4" s="170"/>
      <c r="F4" s="171">
        <v>157576</v>
      </c>
      <c r="G4" s="172"/>
      <c r="H4" s="173"/>
    </row>
    <row r="5" spans="1:8" x14ac:dyDescent="0.2">
      <c r="A5" s="154" t="s">
        <v>553</v>
      </c>
      <c r="B5" s="159"/>
      <c r="C5" s="160"/>
      <c r="D5" s="161">
        <v>393101</v>
      </c>
      <c r="E5" s="162"/>
      <c r="F5" s="163">
        <v>317319</v>
      </c>
      <c r="G5" s="164"/>
      <c r="H5" s="165"/>
    </row>
    <row r="6" spans="1:8" x14ac:dyDescent="0.2">
      <c r="A6" s="166"/>
      <c r="B6" s="167"/>
      <c r="C6" s="168"/>
      <c r="D6" s="169">
        <v>213342</v>
      </c>
      <c r="E6" s="170"/>
      <c r="F6" s="171">
        <v>164214</v>
      </c>
      <c r="G6" s="172"/>
      <c r="H6" s="173"/>
    </row>
    <row r="7" spans="1:8" x14ac:dyDescent="0.2">
      <c r="A7" s="154" t="s">
        <v>554</v>
      </c>
      <c r="B7" s="159"/>
      <c r="C7" s="160"/>
      <c r="D7" s="161">
        <v>309045</v>
      </c>
      <c r="E7" s="162"/>
      <c r="F7" s="163">
        <v>289738</v>
      </c>
      <c r="G7" s="164"/>
      <c r="H7" s="165"/>
    </row>
    <row r="8" spans="1:8" x14ac:dyDescent="0.2">
      <c r="A8" s="166"/>
      <c r="B8" s="167"/>
      <c r="C8" s="168"/>
      <c r="D8" s="169">
        <v>208939</v>
      </c>
      <c r="E8" s="170"/>
      <c r="F8" s="171">
        <v>156238</v>
      </c>
      <c r="G8" s="172"/>
      <c r="H8" s="173"/>
    </row>
    <row r="9" spans="1:8" x14ac:dyDescent="0.2">
      <c r="A9" s="154" t="s">
        <v>555</v>
      </c>
      <c r="B9" s="159"/>
      <c r="C9" s="160"/>
      <c r="D9" s="161">
        <v>1211561</v>
      </c>
      <c r="E9" s="162"/>
      <c r="F9" s="163">
        <v>316937</v>
      </c>
      <c r="G9" s="164"/>
      <c r="H9" s="165"/>
    </row>
    <row r="10" spans="1:8" x14ac:dyDescent="0.2">
      <c r="A10" s="166"/>
      <c r="B10" s="167"/>
      <c r="C10" s="168"/>
      <c r="D10" s="169">
        <v>1087162</v>
      </c>
      <c r="E10" s="170"/>
      <c r="F10" s="171">
        <v>199150</v>
      </c>
      <c r="G10" s="172"/>
      <c r="H10" s="173"/>
    </row>
    <row r="11" spans="1:8" x14ac:dyDescent="0.2">
      <c r="A11" s="154" t="s">
        <v>556</v>
      </c>
      <c r="B11" s="159"/>
      <c r="C11" s="160"/>
      <c r="D11" s="161">
        <v>1348276</v>
      </c>
      <c r="E11" s="162"/>
      <c r="F11" s="163">
        <v>332350</v>
      </c>
      <c r="G11" s="164"/>
      <c r="H11" s="165"/>
    </row>
    <row r="12" spans="1:8" x14ac:dyDescent="0.2">
      <c r="A12" s="166"/>
      <c r="B12" s="167"/>
      <c r="C12" s="174"/>
      <c r="D12" s="169">
        <v>1088308</v>
      </c>
      <c r="E12" s="170"/>
      <c r="F12" s="171">
        <v>200453</v>
      </c>
      <c r="G12" s="172"/>
      <c r="H12" s="173"/>
    </row>
    <row r="13" spans="1:8" x14ac:dyDescent="0.2">
      <c r="A13" s="154"/>
      <c r="B13" s="159"/>
      <c r="C13" s="175"/>
      <c r="D13" s="176">
        <v>710786</v>
      </c>
      <c r="E13" s="177"/>
      <c r="F13" s="178">
        <v>313329</v>
      </c>
      <c r="G13" s="179"/>
      <c r="H13" s="165"/>
    </row>
    <row r="14" spans="1:8" x14ac:dyDescent="0.2">
      <c r="A14" s="166"/>
      <c r="B14" s="167"/>
      <c r="C14" s="168"/>
      <c r="D14" s="169">
        <v>554155</v>
      </c>
      <c r="E14" s="170"/>
      <c r="F14" s="171">
        <v>175526</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3.6</v>
      </c>
      <c r="C19" s="180">
        <f>ROUND(VALUE(SUBSTITUTE(実質収支比率等に係る経年分析!G$48,"▲","-")),2)</f>
        <v>8.8000000000000007</v>
      </c>
      <c r="D19" s="180">
        <f>ROUND(VALUE(SUBSTITUTE(実質収支比率等に係る経年分析!H$48,"▲","-")),2)</f>
        <v>7.06</v>
      </c>
      <c r="E19" s="180">
        <f>ROUND(VALUE(SUBSTITUTE(実質収支比率等に係る経年分析!I$48,"▲","-")),2)</f>
        <v>10.24</v>
      </c>
      <c r="F19" s="180">
        <f>ROUND(VALUE(SUBSTITUTE(実質収支比率等に係る経年分析!J$48,"▲","-")),2)</f>
        <v>9.6199999999999992</v>
      </c>
    </row>
    <row r="20" spans="1:11" x14ac:dyDescent="0.2">
      <c r="A20" s="180" t="s">
        <v>55</v>
      </c>
      <c r="B20" s="180">
        <f>ROUND(VALUE(SUBSTITUTE(実質収支比率等に係る経年分析!F$47,"▲","-")),2)</f>
        <v>172.86</v>
      </c>
      <c r="C20" s="180">
        <f>ROUND(VALUE(SUBSTITUTE(実質収支比率等に係る経年分析!G$47,"▲","-")),2)</f>
        <v>181.2</v>
      </c>
      <c r="D20" s="180">
        <f>ROUND(VALUE(SUBSTITUTE(実質収支比率等に係る経年分析!H$47,"▲","-")),2)</f>
        <v>195.3</v>
      </c>
      <c r="E20" s="180">
        <f>ROUND(VALUE(SUBSTITUTE(実質収支比率等に係る経年分析!I$47,"▲","-")),2)</f>
        <v>184.21</v>
      </c>
      <c r="F20" s="180">
        <f>ROUND(VALUE(SUBSTITUTE(実質収支比率等に係る経年分析!J$47,"▲","-")),2)</f>
        <v>143.38999999999999</v>
      </c>
    </row>
    <row r="21" spans="1:11" x14ac:dyDescent="0.2">
      <c r="A21" s="180" t="s">
        <v>56</v>
      </c>
      <c r="B21" s="180">
        <f>IF(ISNUMBER(VALUE(SUBSTITUTE(実質収支比率等に係る経年分析!F$49,"▲","-"))),ROUND(VALUE(SUBSTITUTE(実質収支比率等に係る経年分析!F$49,"▲","-")),2),NA())</f>
        <v>13.45</v>
      </c>
      <c r="C21" s="180">
        <f>IF(ISNUMBER(VALUE(SUBSTITUTE(実質収支比率等に係る経年分析!G$49,"▲","-"))),ROUND(VALUE(SUBSTITUTE(実質収支比率等に係る経年分析!G$49,"▲","-")),2),NA())</f>
        <v>9.56</v>
      </c>
      <c r="D21" s="180">
        <f>IF(ISNUMBER(VALUE(SUBSTITUTE(実質収支比率等に係る経年分析!H$49,"▲","-"))),ROUND(VALUE(SUBSTITUTE(実質収支比率等に係る経年分析!H$49,"▲","-")),2),NA())</f>
        <v>-2.2999999999999998</v>
      </c>
      <c r="E21" s="180">
        <f>IF(ISNUMBER(VALUE(SUBSTITUTE(実質収支比率等に係る経年分析!I$49,"▲","-"))),ROUND(VALUE(SUBSTITUTE(実質収支比率等に係る経年分析!I$49,"▲","-")),2),NA())</f>
        <v>-4.3</v>
      </c>
      <c r="F21" s="180">
        <f>IF(ISNUMBER(VALUE(SUBSTITUTE(実質収支比率等に係る経年分析!J$49,"▲","-"))),ROUND(VALUE(SUBSTITUTE(実質収支比率等に係る経年分析!J$49,"▲","-")),2),NA())</f>
        <v>-28.21</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2">
      <c r="A30" s="181" t="str">
        <f>IF(連結実質赤字比率に係る赤字・黒字の構成分析!C$40="",NA(),連結実質赤字比率に係る赤字・黒字の構成分析!C$40)</f>
        <v>池の平公園管理運営特別会計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2">
      <c r="A31" s="181" t="str">
        <f>IF(連結実質赤字比率に係る赤字・黒字の構成分析!C$39="",NA(),連結実質赤字比率に係る赤字・黒字の構成分析!C$39)</f>
        <v>国民健康保険事業会計（事業勘定）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2">
      <c r="A32" s="181" t="str">
        <f>IF(連結実質赤字比率に係る赤字・黒字の構成分析!C$38="",NA(),連結実質赤字比率に係る赤字・黒字の構成分析!C$38)</f>
        <v>簡易水道事業会計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2">
      <c r="A33" s="181" t="str">
        <f>IF(連結実質赤字比率に係る赤字・黒字の構成分析!C$37="",NA(),連結実質赤字比率に係る赤字・黒字の構成分析!C$37)</f>
        <v>スポーツ公園管理運営特別会計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x14ac:dyDescent="0.2">
      <c r="A34" s="181" t="str">
        <f>IF(連結実質赤字比率に係る赤字・黒字の構成分析!C$36="",NA(),連結実質赤字比率に係る赤字・黒字の構成分析!C$36)</f>
        <v>国民健康保険事業会計（直診勘定）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v>
      </c>
    </row>
    <row r="35" spans="1:16" x14ac:dyDescent="0.2">
      <c r="A35" s="181" t="str">
        <f>IF(連結実質赤字比率に係る赤字・黒字の構成分析!C$35="",NA(),連結実質赤字比率に係る赤字・黒字の構成分析!C$35)</f>
        <v>介護保険事業会計（保険事業勘定）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8.8000000000000007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179</v>
      </c>
      <c r="E42" s="182"/>
      <c r="F42" s="182"/>
      <c r="G42" s="182">
        <f>'実質公債費比率（分子）の構造'!L$52</f>
        <v>193</v>
      </c>
      <c r="H42" s="182"/>
      <c r="I42" s="182"/>
      <c r="J42" s="182">
        <f>'実質公債費比率（分子）の構造'!M$52</f>
        <v>182</v>
      </c>
      <c r="K42" s="182"/>
      <c r="L42" s="182"/>
      <c r="M42" s="182">
        <f>'実質公債費比率（分子）の構造'!N$52</f>
        <v>197</v>
      </c>
      <c r="N42" s="182"/>
      <c r="O42" s="182"/>
      <c r="P42" s="182">
        <f>'実質公債費比率（分子）の構造'!O$52</f>
        <v>211</v>
      </c>
    </row>
    <row r="43" spans="1:16" x14ac:dyDescent="0.2">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32</v>
      </c>
      <c r="C45" s="182"/>
      <c r="D45" s="182"/>
      <c r="E45" s="182">
        <f>'実質公債費比率（分子）の構造'!L$49</f>
        <v>37</v>
      </c>
      <c r="F45" s="182"/>
      <c r="G45" s="182"/>
      <c r="H45" s="182">
        <f>'実質公債費比率（分子）の構造'!M$49</f>
        <v>16</v>
      </c>
      <c r="I45" s="182"/>
      <c r="J45" s="182"/>
      <c r="K45" s="182">
        <f>'実質公債費比率（分子）の構造'!N$49</f>
        <v>17</v>
      </c>
      <c r="L45" s="182"/>
      <c r="M45" s="182"/>
      <c r="N45" s="182">
        <f>'実質公債費比率（分子）の構造'!O$49</f>
        <v>19</v>
      </c>
      <c r="O45" s="182"/>
      <c r="P45" s="182"/>
    </row>
    <row r="46" spans="1:16" x14ac:dyDescent="0.2">
      <c r="A46" s="182" t="s">
        <v>67</v>
      </c>
      <c r="B46" s="182">
        <f>'実質公債費比率（分子）の構造'!K$48</f>
        <v>21</v>
      </c>
      <c r="C46" s="182"/>
      <c r="D46" s="182"/>
      <c r="E46" s="182">
        <f>'実質公債費比率（分子）の構造'!L$48</f>
        <v>21</v>
      </c>
      <c r="F46" s="182"/>
      <c r="G46" s="182"/>
      <c r="H46" s="182">
        <f>'実質公債費比率（分子）の構造'!M$48</f>
        <v>20</v>
      </c>
      <c r="I46" s="182"/>
      <c r="J46" s="182"/>
      <c r="K46" s="182">
        <f>'実質公債費比率（分子）の構造'!N$48</f>
        <v>19</v>
      </c>
      <c r="L46" s="182"/>
      <c r="M46" s="182"/>
      <c r="N46" s="182">
        <f>'実質公債費比率（分子）の構造'!O$48</f>
        <v>24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168</v>
      </c>
      <c r="C49" s="182"/>
      <c r="D49" s="182"/>
      <c r="E49" s="182">
        <f>'実質公債費比率（分子）の構造'!L$45</f>
        <v>192</v>
      </c>
      <c r="F49" s="182"/>
      <c r="G49" s="182"/>
      <c r="H49" s="182">
        <f>'実質公債費比率（分子）の構造'!M$45</f>
        <v>190</v>
      </c>
      <c r="I49" s="182"/>
      <c r="J49" s="182"/>
      <c r="K49" s="182">
        <f>'実質公債費比率（分子）の構造'!N$45</f>
        <v>205</v>
      </c>
      <c r="L49" s="182"/>
      <c r="M49" s="182"/>
      <c r="N49" s="182">
        <f>'実質公債費比率（分子）の構造'!O$45</f>
        <v>227</v>
      </c>
      <c r="O49" s="182"/>
      <c r="P49" s="182"/>
    </row>
    <row r="50" spans="1:16" x14ac:dyDescent="0.2">
      <c r="A50" s="182" t="s">
        <v>71</v>
      </c>
      <c r="B50" s="182" t="e">
        <f>NA()</f>
        <v>#N/A</v>
      </c>
      <c r="C50" s="182">
        <f>IF(ISNUMBER('実質公債費比率（分子）の構造'!K$53),'実質公債費比率（分子）の構造'!K$53,NA())</f>
        <v>42</v>
      </c>
      <c r="D50" s="182" t="e">
        <f>NA()</f>
        <v>#N/A</v>
      </c>
      <c r="E50" s="182" t="e">
        <f>NA()</f>
        <v>#N/A</v>
      </c>
      <c r="F50" s="182">
        <f>IF(ISNUMBER('実質公債費比率（分子）の構造'!L$53),'実質公債費比率（分子）の構造'!L$53,NA())</f>
        <v>57</v>
      </c>
      <c r="G50" s="182" t="e">
        <f>NA()</f>
        <v>#N/A</v>
      </c>
      <c r="H50" s="182" t="e">
        <f>NA()</f>
        <v>#N/A</v>
      </c>
      <c r="I50" s="182">
        <f>IF(ISNUMBER('実質公債費比率（分子）の構造'!M$53),'実質公債費比率（分子）の構造'!M$53,NA())</f>
        <v>44</v>
      </c>
      <c r="J50" s="182" t="e">
        <f>NA()</f>
        <v>#N/A</v>
      </c>
      <c r="K50" s="182" t="e">
        <f>NA()</f>
        <v>#N/A</v>
      </c>
      <c r="L50" s="182">
        <f>IF(ISNUMBER('実質公債費比率（分子）の構造'!N$53),'実質公債費比率（分子）の構造'!N$53,NA())</f>
        <v>44</v>
      </c>
      <c r="M50" s="182" t="e">
        <f>NA()</f>
        <v>#N/A</v>
      </c>
      <c r="N50" s="182" t="e">
        <f>NA()</f>
        <v>#N/A</v>
      </c>
      <c r="O50" s="182">
        <f>IF(ISNUMBER('実質公債費比率（分子）の構造'!O$53),'実質公債費比率（分子）の構造'!O$53,NA())</f>
        <v>59</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1712</v>
      </c>
      <c r="E56" s="181"/>
      <c r="F56" s="181"/>
      <c r="G56" s="181">
        <f>'将来負担比率（分子）の構造'!J$52</f>
        <v>1791</v>
      </c>
      <c r="H56" s="181"/>
      <c r="I56" s="181"/>
      <c r="J56" s="181">
        <f>'将来負担比率（分子）の構造'!K$52</f>
        <v>2072</v>
      </c>
      <c r="K56" s="181"/>
      <c r="L56" s="181"/>
      <c r="M56" s="181">
        <f>'将来負担比率（分子）の構造'!L$52</f>
        <v>2546</v>
      </c>
      <c r="N56" s="181"/>
      <c r="O56" s="181"/>
      <c r="P56" s="181">
        <f>'将来負担比率（分子）の構造'!M$52</f>
        <v>2887</v>
      </c>
    </row>
    <row r="57" spans="1:16" x14ac:dyDescent="0.2">
      <c r="A57" s="181" t="s">
        <v>42</v>
      </c>
      <c r="B57" s="181"/>
      <c r="C57" s="181"/>
      <c r="D57" s="181">
        <f>'将来負担比率（分子）の構造'!I$51</f>
        <v>75</v>
      </c>
      <c r="E57" s="181"/>
      <c r="F57" s="181"/>
      <c r="G57" s="181">
        <f>'将来負担比率（分子）の構造'!J$51</f>
        <v>65</v>
      </c>
      <c r="H57" s="181"/>
      <c r="I57" s="181"/>
      <c r="J57" s="181">
        <f>'将来負担比率（分子）の構造'!K$51</f>
        <v>55</v>
      </c>
      <c r="K57" s="181"/>
      <c r="L57" s="181"/>
      <c r="M57" s="181">
        <f>'将来負担比率（分子）の構造'!L$51</f>
        <v>47</v>
      </c>
      <c r="N57" s="181"/>
      <c r="O57" s="181"/>
      <c r="P57" s="181">
        <f>'将来負担比率（分子）の構造'!M$51</f>
        <v>40</v>
      </c>
    </row>
    <row r="58" spans="1:16" x14ac:dyDescent="0.2">
      <c r="A58" s="181" t="s">
        <v>41</v>
      </c>
      <c r="B58" s="181"/>
      <c r="C58" s="181"/>
      <c r="D58" s="181">
        <f>'将来負担比率（分子）の構造'!I$50</f>
        <v>2720</v>
      </c>
      <c r="E58" s="181"/>
      <c r="F58" s="181"/>
      <c r="G58" s="181">
        <f>'将来負担比率（分子）の構造'!J$50</f>
        <v>2762</v>
      </c>
      <c r="H58" s="181"/>
      <c r="I58" s="181"/>
      <c r="J58" s="181">
        <f>'将来負担比率（分子）の構造'!K$50</f>
        <v>2738</v>
      </c>
      <c r="K58" s="181"/>
      <c r="L58" s="181"/>
      <c r="M58" s="181">
        <f>'将来負担比率（分子）の構造'!L$50</f>
        <v>2753</v>
      </c>
      <c r="N58" s="181"/>
      <c r="O58" s="181"/>
      <c r="P58" s="181">
        <f>'将来負担比率（分子）の構造'!M$50</f>
        <v>2550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376</v>
      </c>
      <c r="C62" s="181"/>
      <c r="D62" s="181"/>
      <c r="E62" s="181">
        <f>'将来負担比率（分子）の構造'!J$45</f>
        <v>336</v>
      </c>
      <c r="F62" s="181"/>
      <c r="G62" s="181"/>
      <c r="H62" s="181">
        <f>'将来負担比率（分子）の構造'!K$45</f>
        <v>329</v>
      </c>
      <c r="I62" s="181"/>
      <c r="J62" s="181"/>
      <c r="K62" s="181">
        <f>'将来負担比率（分子）の構造'!L$45</f>
        <v>322</v>
      </c>
      <c r="L62" s="181"/>
      <c r="M62" s="181"/>
      <c r="N62" s="181">
        <f>'将来負担比率（分子）の構造'!M$45</f>
        <v>278</v>
      </c>
      <c r="O62" s="181"/>
      <c r="P62" s="181"/>
    </row>
    <row r="63" spans="1:16" x14ac:dyDescent="0.2">
      <c r="A63" s="181" t="s">
        <v>34</v>
      </c>
      <c r="B63" s="181">
        <f>'将来負担比率（分子）の構造'!I$44</f>
        <v>196</v>
      </c>
      <c r="C63" s="181"/>
      <c r="D63" s="181"/>
      <c r="E63" s="181">
        <f>'将来負担比率（分子）の構造'!J$44</f>
        <v>180</v>
      </c>
      <c r="F63" s="181"/>
      <c r="G63" s="181"/>
      <c r="H63" s="181">
        <f>'将来負担比率（分子）の構造'!K$44</f>
        <v>184</v>
      </c>
      <c r="I63" s="181"/>
      <c r="J63" s="181"/>
      <c r="K63" s="181">
        <f>'将来負担比率（分子）の構造'!L$44</f>
        <v>147</v>
      </c>
      <c r="L63" s="181"/>
      <c r="M63" s="181"/>
      <c r="N63" s="181">
        <f>'将来負担比率（分子）の構造'!M$44</f>
        <v>128</v>
      </c>
      <c r="O63" s="181"/>
      <c r="P63" s="181"/>
    </row>
    <row r="64" spans="1:16" x14ac:dyDescent="0.2">
      <c r="A64" s="181" t="s">
        <v>33</v>
      </c>
      <c r="B64" s="181">
        <f>'将来負担比率（分子）の構造'!I$43</f>
        <v>249</v>
      </c>
      <c r="C64" s="181"/>
      <c r="D64" s="181"/>
      <c r="E64" s="181">
        <f>'将来負担比率（分子）の構造'!J$43</f>
        <v>292</v>
      </c>
      <c r="F64" s="181"/>
      <c r="G64" s="181"/>
      <c r="H64" s="181">
        <f>'将来負担比率（分子）の構造'!K$43</f>
        <v>266</v>
      </c>
      <c r="I64" s="181"/>
      <c r="J64" s="181"/>
      <c r="K64" s="181">
        <f>'将来負担比率（分子）の構造'!L$43</f>
        <v>245</v>
      </c>
      <c r="L64" s="181"/>
      <c r="M64" s="181"/>
      <c r="N64" s="181">
        <f>'将来負担比率（分子）の構造'!M$43</f>
        <v>225</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1889</v>
      </c>
      <c r="C66" s="181"/>
      <c r="D66" s="181"/>
      <c r="E66" s="181">
        <f>'将来負担比率（分子）の構造'!J$41</f>
        <v>2054</v>
      </c>
      <c r="F66" s="181"/>
      <c r="G66" s="181"/>
      <c r="H66" s="181">
        <f>'将来負担比率（分子）の構造'!K$41</f>
        <v>2138</v>
      </c>
      <c r="I66" s="181"/>
      <c r="J66" s="181"/>
      <c r="K66" s="181">
        <f>'将来負担比率（分子）の構造'!L$41</f>
        <v>2935</v>
      </c>
      <c r="L66" s="181"/>
      <c r="M66" s="181"/>
      <c r="N66" s="181">
        <f>'将来負担比率（分子）の構造'!M$41</f>
        <v>3444</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1864</v>
      </c>
      <c r="C72" s="185">
        <f>基金残高に係る経年分析!G55</f>
        <v>1790</v>
      </c>
      <c r="D72" s="185">
        <f>基金残高に係る経年分析!H55</f>
        <v>1495</v>
      </c>
    </row>
    <row r="73" spans="1:16" x14ac:dyDescent="0.2">
      <c r="A73" s="184" t="s">
        <v>78</v>
      </c>
      <c r="B73" s="185">
        <f>基金残高に係る経年分析!F56</f>
        <v>108</v>
      </c>
      <c r="C73" s="185">
        <f>基金残高に係る経年分析!G56</f>
        <v>124</v>
      </c>
      <c r="D73" s="185">
        <f>基金残高に係る経年分析!H56</f>
        <v>124</v>
      </c>
    </row>
    <row r="74" spans="1:16" x14ac:dyDescent="0.2">
      <c r="A74" s="184" t="s">
        <v>79</v>
      </c>
      <c r="B74" s="185">
        <f>基金残高に係る経年分析!F57</f>
        <v>778</v>
      </c>
      <c r="C74" s="185">
        <f>基金残高に係る経年分析!G57</f>
        <v>778</v>
      </c>
      <c r="D74" s="185">
        <f>基金残高に係る経年分析!H57</f>
        <v>870</v>
      </c>
    </row>
  </sheetData>
  <sheetProtection algorithmName="SHA-512" hashValue="6VPLYi0U681O0977VzSOjat+icukKAkQPBQ32NEtay5tmvSTfuNHlfXYU2VtYplLHBGBemNXuynBVZGfV23Rxg==" saltValue="/3mHZv0CbELpGA1iO2Al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227</v>
      </c>
      <c r="C5" s="634"/>
      <c r="D5" s="634"/>
      <c r="E5" s="634"/>
      <c r="F5" s="634"/>
      <c r="G5" s="634"/>
      <c r="H5" s="634"/>
      <c r="I5" s="634"/>
      <c r="J5" s="634"/>
      <c r="K5" s="634"/>
      <c r="L5" s="634"/>
      <c r="M5" s="634"/>
      <c r="N5" s="634"/>
      <c r="O5" s="634"/>
      <c r="P5" s="634"/>
      <c r="Q5" s="635"/>
      <c r="R5" s="636">
        <v>242737</v>
      </c>
      <c r="S5" s="637"/>
      <c r="T5" s="637"/>
      <c r="U5" s="637"/>
      <c r="V5" s="637"/>
      <c r="W5" s="637"/>
      <c r="X5" s="637"/>
      <c r="Y5" s="638"/>
      <c r="Z5" s="639">
        <v>8.1999999999999993</v>
      </c>
      <c r="AA5" s="639"/>
      <c r="AB5" s="639"/>
      <c r="AC5" s="639"/>
      <c r="AD5" s="640">
        <v>242737</v>
      </c>
      <c r="AE5" s="640"/>
      <c r="AF5" s="640"/>
      <c r="AG5" s="640"/>
      <c r="AH5" s="640"/>
      <c r="AI5" s="640"/>
      <c r="AJ5" s="640"/>
      <c r="AK5" s="640"/>
      <c r="AL5" s="641">
        <v>22.9</v>
      </c>
      <c r="AM5" s="642"/>
      <c r="AN5" s="642"/>
      <c r="AO5" s="643"/>
      <c r="AP5" s="633" t="s">
        <v>228</v>
      </c>
      <c r="AQ5" s="634"/>
      <c r="AR5" s="634"/>
      <c r="AS5" s="634"/>
      <c r="AT5" s="634"/>
      <c r="AU5" s="634"/>
      <c r="AV5" s="634"/>
      <c r="AW5" s="634"/>
      <c r="AX5" s="634"/>
      <c r="AY5" s="634"/>
      <c r="AZ5" s="634"/>
      <c r="BA5" s="634"/>
      <c r="BB5" s="634"/>
      <c r="BC5" s="634"/>
      <c r="BD5" s="634"/>
      <c r="BE5" s="634"/>
      <c r="BF5" s="635"/>
      <c r="BG5" s="647">
        <v>242737</v>
      </c>
      <c r="BH5" s="648"/>
      <c r="BI5" s="648"/>
      <c r="BJ5" s="648"/>
      <c r="BK5" s="648"/>
      <c r="BL5" s="648"/>
      <c r="BM5" s="648"/>
      <c r="BN5" s="649"/>
      <c r="BO5" s="650">
        <v>100</v>
      </c>
      <c r="BP5" s="650"/>
      <c r="BQ5" s="650"/>
      <c r="BR5" s="650"/>
      <c r="BS5" s="651">
        <v>28960</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2">
      <c r="B6" s="644" t="s">
        <v>232</v>
      </c>
      <c r="C6" s="645"/>
      <c r="D6" s="645"/>
      <c r="E6" s="645"/>
      <c r="F6" s="645"/>
      <c r="G6" s="645"/>
      <c r="H6" s="645"/>
      <c r="I6" s="645"/>
      <c r="J6" s="645"/>
      <c r="K6" s="645"/>
      <c r="L6" s="645"/>
      <c r="M6" s="645"/>
      <c r="N6" s="645"/>
      <c r="O6" s="645"/>
      <c r="P6" s="645"/>
      <c r="Q6" s="646"/>
      <c r="R6" s="647">
        <v>32088</v>
      </c>
      <c r="S6" s="648"/>
      <c r="T6" s="648"/>
      <c r="U6" s="648"/>
      <c r="V6" s="648"/>
      <c r="W6" s="648"/>
      <c r="X6" s="648"/>
      <c r="Y6" s="649"/>
      <c r="Z6" s="650">
        <v>1.1000000000000001</v>
      </c>
      <c r="AA6" s="650"/>
      <c r="AB6" s="650"/>
      <c r="AC6" s="650"/>
      <c r="AD6" s="651">
        <v>32088</v>
      </c>
      <c r="AE6" s="651"/>
      <c r="AF6" s="651"/>
      <c r="AG6" s="651"/>
      <c r="AH6" s="651"/>
      <c r="AI6" s="651"/>
      <c r="AJ6" s="651"/>
      <c r="AK6" s="651"/>
      <c r="AL6" s="652">
        <v>3</v>
      </c>
      <c r="AM6" s="653"/>
      <c r="AN6" s="653"/>
      <c r="AO6" s="654"/>
      <c r="AP6" s="644" t="s">
        <v>233</v>
      </c>
      <c r="AQ6" s="645"/>
      <c r="AR6" s="645"/>
      <c r="AS6" s="645"/>
      <c r="AT6" s="645"/>
      <c r="AU6" s="645"/>
      <c r="AV6" s="645"/>
      <c r="AW6" s="645"/>
      <c r="AX6" s="645"/>
      <c r="AY6" s="645"/>
      <c r="AZ6" s="645"/>
      <c r="BA6" s="645"/>
      <c r="BB6" s="645"/>
      <c r="BC6" s="645"/>
      <c r="BD6" s="645"/>
      <c r="BE6" s="645"/>
      <c r="BF6" s="646"/>
      <c r="BG6" s="647">
        <v>242737</v>
      </c>
      <c r="BH6" s="648"/>
      <c r="BI6" s="648"/>
      <c r="BJ6" s="648"/>
      <c r="BK6" s="648"/>
      <c r="BL6" s="648"/>
      <c r="BM6" s="648"/>
      <c r="BN6" s="649"/>
      <c r="BO6" s="650">
        <v>100</v>
      </c>
      <c r="BP6" s="650"/>
      <c r="BQ6" s="650"/>
      <c r="BR6" s="650"/>
      <c r="BS6" s="651">
        <v>28960</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33488</v>
      </c>
      <c r="CS6" s="648"/>
      <c r="CT6" s="648"/>
      <c r="CU6" s="648"/>
      <c r="CV6" s="648"/>
      <c r="CW6" s="648"/>
      <c r="CX6" s="648"/>
      <c r="CY6" s="649"/>
      <c r="CZ6" s="641">
        <v>1.2</v>
      </c>
      <c r="DA6" s="642"/>
      <c r="DB6" s="642"/>
      <c r="DC6" s="661"/>
      <c r="DD6" s="656" t="s">
        <v>128</v>
      </c>
      <c r="DE6" s="648"/>
      <c r="DF6" s="648"/>
      <c r="DG6" s="648"/>
      <c r="DH6" s="648"/>
      <c r="DI6" s="648"/>
      <c r="DJ6" s="648"/>
      <c r="DK6" s="648"/>
      <c r="DL6" s="648"/>
      <c r="DM6" s="648"/>
      <c r="DN6" s="648"/>
      <c r="DO6" s="648"/>
      <c r="DP6" s="649"/>
      <c r="DQ6" s="656">
        <v>33488</v>
      </c>
      <c r="DR6" s="648"/>
      <c r="DS6" s="648"/>
      <c r="DT6" s="648"/>
      <c r="DU6" s="648"/>
      <c r="DV6" s="648"/>
      <c r="DW6" s="648"/>
      <c r="DX6" s="648"/>
      <c r="DY6" s="648"/>
      <c r="DZ6" s="648"/>
      <c r="EA6" s="648"/>
      <c r="EB6" s="648"/>
      <c r="EC6" s="657"/>
    </row>
    <row r="7" spans="2:143" ht="11.25" customHeight="1" x14ac:dyDescent="0.2">
      <c r="B7" s="644" t="s">
        <v>235</v>
      </c>
      <c r="C7" s="645"/>
      <c r="D7" s="645"/>
      <c r="E7" s="645"/>
      <c r="F7" s="645"/>
      <c r="G7" s="645"/>
      <c r="H7" s="645"/>
      <c r="I7" s="645"/>
      <c r="J7" s="645"/>
      <c r="K7" s="645"/>
      <c r="L7" s="645"/>
      <c r="M7" s="645"/>
      <c r="N7" s="645"/>
      <c r="O7" s="645"/>
      <c r="P7" s="645"/>
      <c r="Q7" s="646"/>
      <c r="R7" s="647">
        <v>127</v>
      </c>
      <c r="S7" s="648"/>
      <c r="T7" s="648"/>
      <c r="U7" s="648"/>
      <c r="V7" s="648"/>
      <c r="W7" s="648"/>
      <c r="X7" s="648"/>
      <c r="Y7" s="649"/>
      <c r="Z7" s="650">
        <v>0</v>
      </c>
      <c r="AA7" s="650"/>
      <c r="AB7" s="650"/>
      <c r="AC7" s="650"/>
      <c r="AD7" s="651">
        <v>127</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41967</v>
      </c>
      <c r="BH7" s="648"/>
      <c r="BI7" s="648"/>
      <c r="BJ7" s="648"/>
      <c r="BK7" s="648"/>
      <c r="BL7" s="648"/>
      <c r="BM7" s="648"/>
      <c r="BN7" s="649"/>
      <c r="BO7" s="650">
        <v>17.3</v>
      </c>
      <c r="BP7" s="650"/>
      <c r="BQ7" s="650"/>
      <c r="BR7" s="650"/>
      <c r="BS7" s="651" t="s">
        <v>136</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625452</v>
      </c>
      <c r="CS7" s="648"/>
      <c r="CT7" s="648"/>
      <c r="CU7" s="648"/>
      <c r="CV7" s="648"/>
      <c r="CW7" s="648"/>
      <c r="CX7" s="648"/>
      <c r="CY7" s="649"/>
      <c r="CZ7" s="650">
        <v>21.8</v>
      </c>
      <c r="DA7" s="650"/>
      <c r="DB7" s="650"/>
      <c r="DC7" s="650"/>
      <c r="DD7" s="656">
        <v>20360</v>
      </c>
      <c r="DE7" s="648"/>
      <c r="DF7" s="648"/>
      <c r="DG7" s="648"/>
      <c r="DH7" s="648"/>
      <c r="DI7" s="648"/>
      <c r="DJ7" s="648"/>
      <c r="DK7" s="648"/>
      <c r="DL7" s="648"/>
      <c r="DM7" s="648"/>
      <c r="DN7" s="648"/>
      <c r="DO7" s="648"/>
      <c r="DP7" s="649"/>
      <c r="DQ7" s="656">
        <v>403453</v>
      </c>
      <c r="DR7" s="648"/>
      <c r="DS7" s="648"/>
      <c r="DT7" s="648"/>
      <c r="DU7" s="648"/>
      <c r="DV7" s="648"/>
      <c r="DW7" s="648"/>
      <c r="DX7" s="648"/>
      <c r="DY7" s="648"/>
      <c r="DZ7" s="648"/>
      <c r="EA7" s="648"/>
      <c r="EB7" s="648"/>
      <c r="EC7" s="657"/>
    </row>
    <row r="8" spans="2:143" ht="11.25" customHeight="1" x14ac:dyDescent="0.2">
      <c r="B8" s="644" t="s">
        <v>238</v>
      </c>
      <c r="C8" s="645"/>
      <c r="D8" s="645"/>
      <c r="E8" s="645"/>
      <c r="F8" s="645"/>
      <c r="G8" s="645"/>
      <c r="H8" s="645"/>
      <c r="I8" s="645"/>
      <c r="J8" s="645"/>
      <c r="K8" s="645"/>
      <c r="L8" s="645"/>
      <c r="M8" s="645"/>
      <c r="N8" s="645"/>
      <c r="O8" s="645"/>
      <c r="P8" s="645"/>
      <c r="Q8" s="646"/>
      <c r="R8" s="647">
        <v>663</v>
      </c>
      <c r="S8" s="648"/>
      <c r="T8" s="648"/>
      <c r="U8" s="648"/>
      <c r="V8" s="648"/>
      <c r="W8" s="648"/>
      <c r="X8" s="648"/>
      <c r="Y8" s="649"/>
      <c r="Z8" s="650">
        <v>0</v>
      </c>
      <c r="AA8" s="650"/>
      <c r="AB8" s="650"/>
      <c r="AC8" s="650"/>
      <c r="AD8" s="651">
        <v>663</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1418</v>
      </c>
      <c r="BH8" s="648"/>
      <c r="BI8" s="648"/>
      <c r="BJ8" s="648"/>
      <c r="BK8" s="648"/>
      <c r="BL8" s="648"/>
      <c r="BM8" s="648"/>
      <c r="BN8" s="649"/>
      <c r="BO8" s="650">
        <v>0.6</v>
      </c>
      <c r="BP8" s="650"/>
      <c r="BQ8" s="650"/>
      <c r="BR8" s="650"/>
      <c r="BS8" s="656" t="s">
        <v>128</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236386</v>
      </c>
      <c r="CS8" s="648"/>
      <c r="CT8" s="648"/>
      <c r="CU8" s="648"/>
      <c r="CV8" s="648"/>
      <c r="CW8" s="648"/>
      <c r="CX8" s="648"/>
      <c r="CY8" s="649"/>
      <c r="CZ8" s="650">
        <v>8.1999999999999993</v>
      </c>
      <c r="DA8" s="650"/>
      <c r="DB8" s="650"/>
      <c r="DC8" s="650"/>
      <c r="DD8" s="656">
        <v>21628</v>
      </c>
      <c r="DE8" s="648"/>
      <c r="DF8" s="648"/>
      <c r="DG8" s="648"/>
      <c r="DH8" s="648"/>
      <c r="DI8" s="648"/>
      <c r="DJ8" s="648"/>
      <c r="DK8" s="648"/>
      <c r="DL8" s="648"/>
      <c r="DM8" s="648"/>
      <c r="DN8" s="648"/>
      <c r="DO8" s="648"/>
      <c r="DP8" s="649"/>
      <c r="DQ8" s="656">
        <v>179224</v>
      </c>
      <c r="DR8" s="648"/>
      <c r="DS8" s="648"/>
      <c r="DT8" s="648"/>
      <c r="DU8" s="648"/>
      <c r="DV8" s="648"/>
      <c r="DW8" s="648"/>
      <c r="DX8" s="648"/>
      <c r="DY8" s="648"/>
      <c r="DZ8" s="648"/>
      <c r="EA8" s="648"/>
      <c r="EB8" s="648"/>
      <c r="EC8" s="657"/>
    </row>
    <row r="9" spans="2:143" ht="11.25" customHeight="1" x14ac:dyDescent="0.2">
      <c r="B9" s="644" t="s">
        <v>241</v>
      </c>
      <c r="C9" s="645"/>
      <c r="D9" s="645"/>
      <c r="E9" s="645"/>
      <c r="F9" s="645"/>
      <c r="G9" s="645"/>
      <c r="H9" s="645"/>
      <c r="I9" s="645"/>
      <c r="J9" s="645"/>
      <c r="K9" s="645"/>
      <c r="L9" s="645"/>
      <c r="M9" s="645"/>
      <c r="N9" s="645"/>
      <c r="O9" s="645"/>
      <c r="P9" s="645"/>
      <c r="Q9" s="646"/>
      <c r="R9" s="647">
        <v>731</v>
      </c>
      <c r="S9" s="648"/>
      <c r="T9" s="648"/>
      <c r="U9" s="648"/>
      <c r="V9" s="648"/>
      <c r="W9" s="648"/>
      <c r="X9" s="648"/>
      <c r="Y9" s="649"/>
      <c r="Z9" s="650">
        <v>0</v>
      </c>
      <c r="AA9" s="650"/>
      <c r="AB9" s="650"/>
      <c r="AC9" s="650"/>
      <c r="AD9" s="651">
        <v>731</v>
      </c>
      <c r="AE9" s="651"/>
      <c r="AF9" s="651"/>
      <c r="AG9" s="651"/>
      <c r="AH9" s="651"/>
      <c r="AI9" s="651"/>
      <c r="AJ9" s="651"/>
      <c r="AK9" s="651"/>
      <c r="AL9" s="652">
        <v>0.1</v>
      </c>
      <c r="AM9" s="653"/>
      <c r="AN9" s="653"/>
      <c r="AO9" s="654"/>
      <c r="AP9" s="644" t="s">
        <v>242</v>
      </c>
      <c r="AQ9" s="645"/>
      <c r="AR9" s="645"/>
      <c r="AS9" s="645"/>
      <c r="AT9" s="645"/>
      <c r="AU9" s="645"/>
      <c r="AV9" s="645"/>
      <c r="AW9" s="645"/>
      <c r="AX9" s="645"/>
      <c r="AY9" s="645"/>
      <c r="AZ9" s="645"/>
      <c r="BA9" s="645"/>
      <c r="BB9" s="645"/>
      <c r="BC9" s="645"/>
      <c r="BD9" s="645"/>
      <c r="BE9" s="645"/>
      <c r="BF9" s="646"/>
      <c r="BG9" s="647">
        <v>30080</v>
      </c>
      <c r="BH9" s="648"/>
      <c r="BI9" s="648"/>
      <c r="BJ9" s="648"/>
      <c r="BK9" s="648"/>
      <c r="BL9" s="648"/>
      <c r="BM9" s="648"/>
      <c r="BN9" s="649"/>
      <c r="BO9" s="650">
        <v>12.4</v>
      </c>
      <c r="BP9" s="650"/>
      <c r="BQ9" s="650"/>
      <c r="BR9" s="650"/>
      <c r="BS9" s="656" t="s">
        <v>128</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157596</v>
      </c>
      <c r="CS9" s="648"/>
      <c r="CT9" s="648"/>
      <c r="CU9" s="648"/>
      <c r="CV9" s="648"/>
      <c r="CW9" s="648"/>
      <c r="CX9" s="648"/>
      <c r="CY9" s="649"/>
      <c r="CZ9" s="650">
        <v>5.5</v>
      </c>
      <c r="DA9" s="650"/>
      <c r="DB9" s="650"/>
      <c r="DC9" s="650"/>
      <c r="DD9" s="656">
        <v>422</v>
      </c>
      <c r="DE9" s="648"/>
      <c r="DF9" s="648"/>
      <c r="DG9" s="648"/>
      <c r="DH9" s="648"/>
      <c r="DI9" s="648"/>
      <c r="DJ9" s="648"/>
      <c r="DK9" s="648"/>
      <c r="DL9" s="648"/>
      <c r="DM9" s="648"/>
      <c r="DN9" s="648"/>
      <c r="DO9" s="648"/>
      <c r="DP9" s="649"/>
      <c r="DQ9" s="656">
        <v>122390</v>
      </c>
      <c r="DR9" s="648"/>
      <c r="DS9" s="648"/>
      <c r="DT9" s="648"/>
      <c r="DU9" s="648"/>
      <c r="DV9" s="648"/>
      <c r="DW9" s="648"/>
      <c r="DX9" s="648"/>
      <c r="DY9" s="648"/>
      <c r="DZ9" s="648"/>
      <c r="EA9" s="648"/>
      <c r="EB9" s="648"/>
      <c r="EC9" s="657"/>
    </row>
    <row r="10" spans="2:143" ht="11.25" customHeight="1" x14ac:dyDescent="0.2">
      <c r="B10" s="644" t="s">
        <v>244</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136</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4772</v>
      </c>
      <c r="BH10" s="648"/>
      <c r="BI10" s="648"/>
      <c r="BJ10" s="648"/>
      <c r="BK10" s="648"/>
      <c r="BL10" s="648"/>
      <c r="BM10" s="648"/>
      <c r="BN10" s="649"/>
      <c r="BO10" s="650">
        <v>2</v>
      </c>
      <c r="BP10" s="650"/>
      <c r="BQ10" s="650"/>
      <c r="BR10" s="650"/>
      <c r="BS10" s="656" t="s">
        <v>128</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t="s">
        <v>136</v>
      </c>
      <c r="CS10" s="648"/>
      <c r="CT10" s="648"/>
      <c r="CU10" s="648"/>
      <c r="CV10" s="648"/>
      <c r="CW10" s="648"/>
      <c r="CX10" s="648"/>
      <c r="CY10" s="649"/>
      <c r="CZ10" s="650" t="s">
        <v>136</v>
      </c>
      <c r="DA10" s="650"/>
      <c r="DB10" s="650"/>
      <c r="DC10" s="650"/>
      <c r="DD10" s="656" t="s">
        <v>136</v>
      </c>
      <c r="DE10" s="648"/>
      <c r="DF10" s="648"/>
      <c r="DG10" s="648"/>
      <c r="DH10" s="648"/>
      <c r="DI10" s="648"/>
      <c r="DJ10" s="648"/>
      <c r="DK10" s="648"/>
      <c r="DL10" s="648"/>
      <c r="DM10" s="648"/>
      <c r="DN10" s="648"/>
      <c r="DO10" s="648"/>
      <c r="DP10" s="649"/>
      <c r="DQ10" s="656" t="s">
        <v>136</v>
      </c>
      <c r="DR10" s="648"/>
      <c r="DS10" s="648"/>
      <c r="DT10" s="648"/>
      <c r="DU10" s="648"/>
      <c r="DV10" s="648"/>
      <c r="DW10" s="648"/>
      <c r="DX10" s="648"/>
      <c r="DY10" s="648"/>
      <c r="DZ10" s="648"/>
      <c r="EA10" s="648"/>
      <c r="EB10" s="648"/>
      <c r="EC10" s="657"/>
    </row>
    <row r="11" spans="2:143" ht="11.25" customHeight="1" x14ac:dyDescent="0.2">
      <c r="B11" s="644" t="s">
        <v>247</v>
      </c>
      <c r="C11" s="645"/>
      <c r="D11" s="645"/>
      <c r="E11" s="645"/>
      <c r="F11" s="645"/>
      <c r="G11" s="645"/>
      <c r="H11" s="645"/>
      <c r="I11" s="645"/>
      <c r="J11" s="645"/>
      <c r="K11" s="645"/>
      <c r="L11" s="645"/>
      <c r="M11" s="645"/>
      <c r="N11" s="645"/>
      <c r="O11" s="645"/>
      <c r="P11" s="645"/>
      <c r="Q11" s="646"/>
      <c r="R11" s="647">
        <v>19667</v>
      </c>
      <c r="S11" s="648"/>
      <c r="T11" s="648"/>
      <c r="U11" s="648"/>
      <c r="V11" s="648"/>
      <c r="W11" s="648"/>
      <c r="X11" s="648"/>
      <c r="Y11" s="649"/>
      <c r="Z11" s="652">
        <v>0.7</v>
      </c>
      <c r="AA11" s="653"/>
      <c r="AB11" s="653"/>
      <c r="AC11" s="665"/>
      <c r="AD11" s="656">
        <v>19667</v>
      </c>
      <c r="AE11" s="648"/>
      <c r="AF11" s="648"/>
      <c r="AG11" s="648"/>
      <c r="AH11" s="648"/>
      <c r="AI11" s="648"/>
      <c r="AJ11" s="648"/>
      <c r="AK11" s="649"/>
      <c r="AL11" s="652">
        <v>1.9</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5697</v>
      </c>
      <c r="BH11" s="648"/>
      <c r="BI11" s="648"/>
      <c r="BJ11" s="648"/>
      <c r="BK11" s="648"/>
      <c r="BL11" s="648"/>
      <c r="BM11" s="648"/>
      <c r="BN11" s="649"/>
      <c r="BO11" s="650">
        <v>2.2999999999999998</v>
      </c>
      <c r="BP11" s="650"/>
      <c r="BQ11" s="650"/>
      <c r="BR11" s="650"/>
      <c r="BS11" s="656" t="s">
        <v>128</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111246</v>
      </c>
      <c r="CS11" s="648"/>
      <c r="CT11" s="648"/>
      <c r="CU11" s="648"/>
      <c r="CV11" s="648"/>
      <c r="CW11" s="648"/>
      <c r="CX11" s="648"/>
      <c r="CY11" s="649"/>
      <c r="CZ11" s="650">
        <v>3.9</v>
      </c>
      <c r="DA11" s="650"/>
      <c r="DB11" s="650"/>
      <c r="DC11" s="650"/>
      <c r="DD11" s="656">
        <v>40410</v>
      </c>
      <c r="DE11" s="648"/>
      <c r="DF11" s="648"/>
      <c r="DG11" s="648"/>
      <c r="DH11" s="648"/>
      <c r="DI11" s="648"/>
      <c r="DJ11" s="648"/>
      <c r="DK11" s="648"/>
      <c r="DL11" s="648"/>
      <c r="DM11" s="648"/>
      <c r="DN11" s="648"/>
      <c r="DO11" s="648"/>
      <c r="DP11" s="649"/>
      <c r="DQ11" s="656">
        <v>50561</v>
      </c>
      <c r="DR11" s="648"/>
      <c r="DS11" s="648"/>
      <c r="DT11" s="648"/>
      <c r="DU11" s="648"/>
      <c r="DV11" s="648"/>
      <c r="DW11" s="648"/>
      <c r="DX11" s="648"/>
      <c r="DY11" s="648"/>
      <c r="DZ11" s="648"/>
      <c r="EA11" s="648"/>
      <c r="EB11" s="648"/>
      <c r="EC11" s="657"/>
    </row>
    <row r="12" spans="2:143" ht="11.25" customHeight="1" x14ac:dyDescent="0.2">
      <c r="B12" s="644" t="s">
        <v>250</v>
      </c>
      <c r="C12" s="645"/>
      <c r="D12" s="645"/>
      <c r="E12" s="645"/>
      <c r="F12" s="645"/>
      <c r="G12" s="645"/>
      <c r="H12" s="645"/>
      <c r="I12" s="645"/>
      <c r="J12" s="645"/>
      <c r="K12" s="645"/>
      <c r="L12" s="645"/>
      <c r="M12" s="645"/>
      <c r="N12" s="645"/>
      <c r="O12" s="645"/>
      <c r="P12" s="645"/>
      <c r="Q12" s="646"/>
      <c r="R12" s="647">
        <v>1867</v>
      </c>
      <c r="S12" s="648"/>
      <c r="T12" s="648"/>
      <c r="U12" s="648"/>
      <c r="V12" s="648"/>
      <c r="W12" s="648"/>
      <c r="X12" s="648"/>
      <c r="Y12" s="649"/>
      <c r="Z12" s="650">
        <v>0.1</v>
      </c>
      <c r="AA12" s="650"/>
      <c r="AB12" s="650"/>
      <c r="AC12" s="650"/>
      <c r="AD12" s="651">
        <v>1867</v>
      </c>
      <c r="AE12" s="651"/>
      <c r="AF12" s="651"/>
      <c r="AG12" s="651"/>
      <c r="AH12" s="651"/>
      <c r="AI12" s="651"/>
      <c r="AJ12" s="651"/>
      <c r="AK12" s="651"/>
      <c r="AL12" s="652">
        <v>0.2</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193154</v>
      </c>
      <c r="BH12" s="648"/>
      <c r="BI12" s="648"/>
      <c r="BJ12" s="648"/>
      <c r="BK12" s="648"/>
      <c r="BL12" s="648"/>
      <c r="BM12" s="648"/>
      <c r="BN12" s="649"/>
      <c r="BO12" s="650">
        <v>79.599999999999994</v>
      </c>
      <c r="BP12" s="650"/>
      <c r="BQ12" s="650"/>
      <c r="BR12" s="650"/>
      <c r="BS12" s="656">
        <v>28960</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184385</v>
      </c>
      <c r="CS12" s="648"/>
      <c r="CT12" s="648"/>
      <c r="CU12" s="648"/>
      <c r="CV12" s="648"/>
      <c r="CW12" s="648"/>
      <c r="CX12" s="648"/>
      <c r="CY12" s="649"/>
      <c r="CZ12" s="650">
        <v>6.4</v>
      </c>
      <c r="DA12" s="650"/>
      <c r="DB12" s="650"/>
      <c r="DC12" s="650"/>
      <c r="DD12" s="656">
        <v>48807</v>
      </c>
      <c r="DE12" s="648"/>
      <c r="DF12" s="648"/>
      <c r="DG12" s="648"/>
      <c r="DH12" s="648"/>
      <c r="DI12" s="648"/>
      <c r="DJ12" s="648"/>
      <c r="DK12" s="648"/>
      <c r="DL12" s="648"/>
      <c r="DM12" s="648"/>
      <c r="DN12" s="648"/>
      <c r="DO12" s="648"/>
      <c r="DP12" s="649"/>
      <c r="DQ12" s="656">
        <v>133882</v>
      </c>
      <c r="DR12" s="648"/>
      <c r="DS12" s="648"/>
      <c r="DT12" s="648"/>
      <c r="DU12" s="648"/>
      <c r="DV12" s="648"/>
      <c r="DW12" s="648"/>
      <c r="DX12" s="648"/>
      <c r="DY12" s="648"/>
      <c r="DZ12" s="648"/>
      <c r="EA12" s="648"/>
      <c r="EB12" s="648"/>
      <c r="EC12" s="657"/>
    </row>
    <row r="13" spans="2:143" ht="11.25" customHeight="1" x14ac:dyDescent="0.2">
      <c r="B13" s="644" t="s">
        <v>253</v>
      </c>
      <c r="C13" s="645"/>
      <c r="D13" s="645"/>
      <c r="E13" s="645"/>
      <c r="F13" s="645"/>
      <c r="G13" s="645"/>
      <c r="H13" s="645"/>
      <c r="I13" s="645"/>
      <c r="J13" s="645"/>
      <c r="K13" s="645"/>
      <c r="L13" s="645"/>
      <c r="M13" s="645"/>
      <c r="N13" s="645"/>
      <c r="O13" s="645"/>
      <c r="P13" s="645"/>
      <c r="Q13" s="646"/>
      <c r="R13" s="647" t="s">
        <v>254</v>
      </c>
      <c r="S13" s="648"/>
      <c r="T13" s="648"/>
      <c r="U13" s="648"/>
      <c r="V13" s="648"/>
      <c r="W13" s="648"/>
      <c r="X13" s="648"/>
      <c r="Y13" s="649"/>
      <c r="Z13" s="650" t="s">
        <v>128</v>
      </c>
      <c r="AA13" s="650"/>
      <c r="AB13" s="650"/>
      <c r="AC13" s="650"/>
      <c r="AD13" s="651" t="s">
        <v>128</v>
      </c>
      <c r="AE13" s="651"/>
      <c r="AF13" s="651"/>
      <c r="AG13" s="651"/>
      <c r="AH13" s="651"/>
      <c r="AI13" s="651"/>
      <c r="AJ13" s="651"/>
      <c r="AK13" s="651"/>
      <c r="AL13" s="652" t="s">
        <v>128</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191352</v>
      </c>
      <c r="BH13" s="648"/>
      <c r="BI13" s="648"/>
      <c r="BJ13" s="648"/>
      <c r="BK13" s="648"/>
      <c r="BL13" s="648"/>
      <c r="BM13" s="648"/>
      <c r="BN13" s="649"/>
      <c r="BO13" s="650">
        <v>78.8</v>
      </c>
      <c r="BP13" s="650"/>
      <c r="BQ13" s="650"/>
      <c r="BR13" s="650"/>
      <c r="BS13" s="656">
        <v>28960</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191545</v>
      </c>
      <c r="CS13" s="648"/>
      <c r="CT13" s="648"/>
      <c r="CU13" s="648"/>
      <c r="CV13" s="648"/>
      <c r="CW13" s="648"/>
      <c r="CX13" s="648"/>
      <c r="CY13" s="649"/>
      <c r="CZ13" s="650">
        <v>6.7</v>
      </c>
      <c r="DA13" s="650"/>
      <c r="DB13" s="650"/>
      <c r="DC13" s="650"/>
      <c r="DD13" s="656">
        <v>152435</v>
      </c>
      <c r="DE13" s="648"/>
      <c r="DF13" s="648"/>
      <c r="DG13" s="648"/>
      <c r="DH13" s="648"/>
      <c r="DI13" s="648"/>
      <c r="DJ13" s="648"/>
      <c r="DK13" s="648"/>
      <c r="DL13" s="648"/>
      <c r="DM13" s="648"/>
      <c r="DN13" s="648"/>
      <c r="DO13" s="648"/>
      <c r="DP13" s="649"/>
      <c r="DQ13" s="656">
        <v>41706</v>
      </c>
      <c r="DR13" s="648"/>
      <c r="DS13" s="648"/>
      <c r="DT13" s="648"/>
      <c r="DU13" s="648"/>
      <c r="DV13" s="648"/>
      <c r="DW13" s="648"/>
      <c r="DX13" s="648"/>
      <c r="DY13" s="648"/>
      <c r="DZ13" s="648"/>
      <c r="EA13" s="648"/>
      <c r="EB13" s="648"/>
      <c r="EC13" s="657"/>
    </row>
    <row r="14" spans="2:143" ht="11.25" customHeight="1" x14ac:dyDescent="0.2">
      <c r="B14" s="644" t="s">
        <v>257</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50" t="s">
        <v>136</v>
      </c>
      <c r="AA14" s="650"/>
      <c r="AB14" s="650"/>
      <c r="AC14" s="650"/>
      <c r="AD14" s="651" t="s">
        <v>128</v>
      </c>
      <c r="AE14" s="651"/>
      <c r="AF14" s="651"/>
      <c r="AG14" s="651"/>
      <c r="AH14" s="651"/>
      <c r="AI14" s="651"/>
      <c r="AJ14" s="651"/>
      <c r="AK14" s="651"/>
      <c r="AL14" s="652" t="s">
        <v>128</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3999</v>
      </c>
      <c r="BH14" s="648"/>
      <c r="BI14" s="648"/>
      <c r="BJ14" s="648"/>
      <c r="BK14" s="648"/>
      <c r="BL14" s="648"/>
      <c r="BM14" s="648"/>
      <c r="BN14" s="649"/>
      <c r="BO14" s="650">
        <v>1.6</v>
      </c>
      <c r="BP14" s="650"/>
      <c r="BQ14" s="650"/>
      <c r="BR14" s="650"/>
      <c r="BS14" s="656" t="s">
        <v>128</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99591</v>
      </c>
      <c r="CS14" s="648"/>
      <c r="CT14" s="648"/>
      <c r="CU14" s="648"/>
      <c r="CV14" s="648"/>
      <c r="CW14" s="648"/>
      <c r="CX14" s="648"/>
      <c r="CY14" s="649"/>
      <c r="CZ14" s="650">
        <v>3.5</v>
      </c>
      <c r="DA14" s="650"/>
      <c r="DB14" s="650"/>
      <c r="DC14" s="650"/>
      <c r="DD14" s="656">
        <v>2915</v>
      </c>
      <c r="DE14" s="648"/>
      <c r="DF14" s="648"/>
      <c r="DG14" s="648"/>
      <c r="DH14" s="648"/>
      <c r="DI14" s="648"/>
      <c r="DJ14" s="648"/>
      <c r="DK14" s="648"/>
      <c r="DL14" s="648"/>
      <c r="DM14" s="648"/>
      <c r="DN14" s="648"/>
      <c r="DO14" s="648"/>
      <c r="DP14" s="649"/>
      <c r="DQ14" s="656">
        <v>90937</v>
      </c>
      <c r="DR14" s="648"/>
      <c r="DS14" s="648"/>
      <c r="DT14" s="648"/>
      <c r="DU14" s="648"/>
      <c r="DV14" s="648"/>
      <c r="DW14" s="648"/>
      <c r="DX14" s="648"/>
      <c r="DY14" s="648"/>
      <c r="DZ14" s="648"/>
      <c r="EA14" s="648"/>
      <c r="EB14" s="648"/>
      <c r="EC14" s="657"/>
    </row>
    <row r="15" spans="2:143" ht="11.25" customHeight="1" x14ac:dyDescent="0.2">
      <c r="B15" s="644" t="s">
        <v>260</v>
      </c>
      <c r="C15" s="645"/>
      <c r="D15" s="645"/>
      <c r="E15" s="645"/>
      <c r="F15" s="645"/>
      <c r="G15" s="645"/>
      <c r="H15" s="645"/>
      <c r="I15" s="645"/>
      <c r="J15" s="645"/>
      <c r="K15" s="645"/>
      <c r="L15" s="645"/>
      <c r="M15" s="645"/>
      <c r="N15" s="645"/>
      <c r="O15" s="645"/>
      <c r="P15" s="645"/>
      <c r="Q15" s="646"/>
      <c r="R15" s="647" t="s">
        <v>254</v>
      </c>
      <c r="S15" s="648"/>
      <c r="T15" s="648"/>
      <c r="U15" s="648"/>
      <c r="V15" s="648"/>
      <c r="W15" s="648"/>
      <c r="X15" s="648"/>
      <c r="Y15" s="649"/>
      <c r="Z15" s="650" t="s">
        <v>136</v>
      </c>
      <c r="AA15" s="650"/>
      <c r="AB15" s="650"/>
      <c r="AC15" s="650"/>
      <c r="AD15" s="651" t="s">
        <v>128</v>
      </c>
      <c r="AE15" s="651"/>
      <c r="AF15" s="651"/>
      <c r="AG15" s="651"/>
      <c r="AH15" s="651"/>
      <c r="AI15" s="651"/>
      <c r="AJ15" s="651"/>
      <c r="AK15" s="651"/>
      <c r="AL15" s="652" t="s">
        <v>128</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3617</v>
      </c>
      <c r="BH15" s="648"/>
      <c r="BI15" s="648"/>
      <c r="BJ15" s="648"/>
      <c r="BK15" s="648"/>
      <c r="BL15" s="648"/>
      <c r="BM15" s="648"/>
      <c r="BN15" s="649"/>
      <c r="BO15" s="650">
        <v>1.5</v>
      </c>
      <c r="BP15" s="650"/>
      <c r="BQ15" s="650"/>
      <c r="BR15" s="650"/>
      <c r="BS15" s="656" t="s">
        <v>128</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1004701</v>
      </c>
      <c r="CS15" s="648"/>
      <c r="CT15" s="648"/>
      <c r="CU15" s="648"/>
      <c r="CV15" s="648"/>
      <c r="CW15" s="648"/>
      <c r="CX15" s="648"/>
      <c r="CY15" s="649"/>
      <c r="CZ15" s="650">
        <v>35</v>
      </c>
      <c r="DA15" s="650"/>
      <c r="DB15" s="650"/>
      <c r="DC15" s="650"/>
      <c r="DD15" s="656">
        <v>871192</v>
      </c>
      <c r="DE15" s="648"/>
      <c r="DF15" s="648"/>
      <c r="DG15" s="648"/>
      <c r="DH15" s="648"/>
      <c r="DI15" s="648"/>
      <c r="DJ15" s="648"/>
      <c r="DK15" s="648"/>
      <c r="DL15" s="648"/>
      <c r="DM15" s="648"/>
      <c r="DN15" s="648"/>
      <c r="DO15" s="648"/>
      <c r="DP15" s="649"/>
      <c r="DQ15" s="656">
        <v>385062</v>
      </c>
      <c r="DR15" s="648"/>
      <c r="DS15" s="648"/>
      <c r="DT15" s="648"/>
      <c r="DU15" s="648"/>
      <c r="DV15" s="648"/>
      <c r="DW15" s="648"/>
      <c r="DX15" s="648"/>
      <c r="DY15" s="648"/>
      <c r="DZ15" s="648"/>
      <c r="EA15" s="648"/>
      <c r="EB15" s="648"/>
      <c r="EC15" s="657"/>
    </row>
    <row r="16" spans="2:143" ht="11.25" customHeight="1" x14ac:dyDescent="0.2">
      <c r="B16" s="644" t="s">
        <v>263</v>
      </c>
      <c r="C16" s="645"/>
      <c r="D16" s="645"/>
      <c r="E16" s="645"/>
      <c r="F16" s="645"/>
      <c r="G16" s="645"/>
      <c r="H16" s="645"/>
      <c r="I16" s="645"/>
      <c r="J16" s="645"/>
      <c r="K16" s="645"/>
      <c r="L16" s="645"/>
      <c r="M16" s="645"/>
      <c r="N16" s="645"/>
      <c r="O16" s="645"/>
      <c r="P16" s="645"/>
      <c r="Q16" s="646"/>
      <c r="R16" s="647">
        <v>1428</v>
      </c>
      <c r="S16" s="648"/>
      <c r="T16" s="648"/>
      <c r="U16" s="648"/>
      <c r="V16" s="648"/>
      <c r="W16" s="648"/>
      <c r="X16" s="648"/>
      <c r="Y16" s="649"/>
      <c r="Z16" s="650">
        <v>0</v>
      </c>
      <c r="AA16" s="650"/>
      <c r="AB16" s="650"/>
      <c r="AC16" s="650"/>
      <c r="AD16" s="651">
        <v>1428</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136</v>
      </c>
      <c r="BP16" s="650"/>
      <c r="BQ16" s="650"/>
      <c r="BR16" s="650"/>
      <c r="BS16" s="656" t="s">
        <v>136</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t="s">
        <v>128</v>
      </c>
      <c r="CS16" s="648"/>
      <c r="CT16" s="648"/>
      <c r="CU16" s="648"/>
      <c r="CV16" s="648"/>
      <c r="CW16" s="648"/>
      <c r="CX16" s="648"/>
      <c r="CY16" s="649"/>
      <c r="CZ16" s="650" t="s">
        <v>136</v>
      </c>
      <c r="DA16" s="650"/>
      <c r="DB16" s="650"/>
      <c r="DC16" s="650"/>
      <c r="DD16" s="656" t="s">
        <v>128</v>
      </c>
      <c r="DE16" s="648"/>
      <c r="DF16" s="648"/>
      <c r="DG16" s="648"/>
      <c r="DH16" s="648"/>
      <c r="DI16" s="648"/>
      <c r="DJ16" s="648"/>
      <c r="DK16" s="648"/>
      <c r="DL16" s="648"/>
      <c r="DM16" s="648"/>
      <c r="DN16" s="648"/>
      <c r="DO16" s="648"/>
      <c r="DP16" s="649"/>
      <c r="DQ16" s="656" t="s">
        <v>128</v>
      </c>
      <c r="DR16" s="648"/>
      <c r="DS16" s="648"/>
      <c r="DT16" s="648"/>
      <c r="DU16" s="648"/>
      <c r="DV16" s="648"/>
      <c r="DW16" s="648"/>
      <c r="DX16" s="648"/>
      <c r="DY16" s="648"/>
      <c r="DZ16" s="648"/>
      <c r="EA16" s="648"/>
      <c r="EB16" s="648"/>
      <c r="EC16" s="657"/>
    </row>
    <row r="17" spans="2:133" ht="11.25" customHeight="1" x14ac:dyDescent="0.2">
      <c r="B17" s="644" t="s">
        <v>266</v>
      </c>
      <c r="C17" s="645"/>
      <c r="D17" s="645"/>
      <c r="E17" s="645"/>
      <c r="F17" s="645"/>
      <c r="G17" s="645"/>
      <c r="H17" s="645"/>
      <c r="I17" s="645"/>
      <c r="J17" s="645"/>
      <c r="K17" s="645"/>
      <c r="L17" s="645"/>
      <c r="M17" s="645"/>
      <c r="N17" s="645"/>
      <c r="O17" s="645"/>
      <c r="P17" s="645"/>
      <c r="Q17" s="646"/>
      <c r="R17" s="647">
        <v>1138</v>
      </c>
      <c r="S17" s="648"/>
      <c r="T17" s="648"/>
      <c r="U17" s="648"/>
      <c r="V17" s="648"/>
      <c r="W17" s="648"/>
      <c r="X17" s="648"/>
      <c r="Y17" s="649"/>
      <c r="Z17" s="650">
        <v>0</v>
      </c>
      <c r="AA17" s="650"/>
      <c r="AB17" s="650"/>
      <c r="AC17" s="650"/>
      <c r="AD17" s="651">
        <v>1138</v>
      </c>
      <c r="AE17" s="651"/>
      <c r="AF17" s="651"/>
      <c r="AG17" s="651"/>
      <c r="AH17" s="651"/>
      <c r="AI17" s="651"/>
      <c r="AJ17" s="651"/>
      <c r="AK17" s="651"/>
      <c r="AL17" s="652">
        <v>0.1</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128</v>
      </c>
      <c r="BP17" s="650"/>
      <c r="BQ17" s="650"/>
      <c r="BR17" s="650"/>
      <c r="BS17" s="656" t="s">
        <v>128</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227573</v>
      </c>
      <c r="CS17" s="648"/>
      <c r="CT17" s="648"/>
      <c r="CU17" s="648"/>
      <c r="CV17" s="648"/>
      <c r="CW17" s="648"/>
      <c r="CX17" s="648"/>
      <c r="CY17" s="649"/>
      <c r="CZ17" s="650">
        <v>7.9</v>
      </c>
      <c r="DA17" s="650"/>
      <c r="DB17" s="650"/>
      <c r="DC17" s="650"/>
      <c r="DD17" s="656" t="s">
        <v>128</v>
      </c>
      <c r="DE17" s="648"/>
      <c r="DF17" s="648"/>
      <c r="DG17" s="648"/>
      <c r="DH17" s="648"/>
      <c r="DI17" s="648"/>
      <c r="DJ17" s="648"/>
      <c r="DK17" s="648"/>
      <c r="DL17" s="648"/>
      <c r="DM17" s="648"/>
      <c r="DN17" s="648"/>
      <c r="DO17" s="648"/>
      <c r="DP17" s="649"/>
      <c r="DQ17" s="656">
        <v>220904</v>
      </c>
      <c r="DR17" s="648"/>
      <c r="DS17" s="648"/>
      <c r="DT17" s="648"/>
      <c r="DU17" s="648"/>
      <c r="DV17" s="648"/>
      <c r="DW17" s="648"/>
      <c r="DX17" s="648"/>
      <c r="DY17" s="648"/>
      <c r="DZ17" s="648"/>
      <c r="EA17" s="648"/>
      <c r="EB17" s="648"/>
      <c r="EC17" s="657"/>
    </row>
    <row r="18" spans="2:133" ht="11.25" customHeight="1" x14ac:dyDescent="0.2">
      <c r="B18" s="644" t="s">
        <v>269</v>
      </c>
      <c r="C18" s="645"/>
      <c r="D18" s="645"/>
      <c r="E18" s="645"/>
      <c r="F18" s="645"/>
      <c r="G18" s="645"/>
      <c r="H18" s="645"/>
      <c r="I18" s="645"/>
      <c r="J18" s="645"/>
      <c r="K18" s="645"/>
      <c r="L18" s="645"/>
      <c r="M18" s="645"/>
      <c r="N18" s="645"/>
      <c r="O18" s="645"/>
      <c r="P18" s="645"/>
      <c r="Q18" s="646"/>
      <c r="R18" s="647">
        <v>853</v>
      </c>
      <c r="S18" s="648"/>
      <c r="T18" s="648"/>
      <c r="U18" s="648"/>
      <c r="V18" s="648"/>
      <c r="W18" s="648"/>
      <c r="X18" s="648"/>
      <c r="Y18" s="649"/>
      <c r="Z18" s="650">
        <v>0</v>
      </c>
      <c r="AA18" s="650"/>
      <c r="AB18" s="650"/>
      <c r="AC18" s="650"/>
      <c r="AD18" s="651">
        <v>853</v>
      </c>
      <c r="AE18" s="651"/>
      <c r="AF18" s="651"/>
      <c r="AG18" s="651"/>
      <c r="AH18" s="651"/>
      <c r="AI18" s="651"/>
      <c r="AJ18" s="651"/>
      <c r="AK18" s="651"/>
      <c r="AL18" s="652">
        <v>0.1</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254</v>
      </c>
      <c r="BH18" s="648"/>
      <c r="BI18" s="648"/>
      <c r="BJ18" s="648"/>
      <c r="BK18" s="648"/>
      <c r="BL18" s="648"/>
      <c r="BM18" s="648"/>
      <c r="BN18" s="649"/>
      <c r="BO18" s="650" t="s">
        <v>128</v>
      </c>
      <c r="BP18" s="650"/>
      <c r="BQ18" s="650"/>
      <c r="BR18" s="650"/>
      <c r="BS18" s="656" t="s">
        <v>128</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254</v>
      </c>
      <c r="DA18" s="650"/>
      <c r="DB18" s="650"/>
      <c r="DC18" s="650"/>
      <c r="DD18" s="656" t="s">
        <v>136</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2">
      <c r="B19" s="644" t="s">
        <v>272</v>
      </c>
      <c r="C19" s="645"/>
      <c r="D19" s="645"/>
      <c r="E19" s="645"/>
      <c r="F19" s="645"/>
      <c r="G19" s="645"/>
      <c r="H19" s="645"/>
      <c r="I19" s="645"/>
      <c r="J19" s="645"/>
      <c r="K19" s="645"/>
      <c r="L19" s="645"/>
      <c r="M19" s="645"/>
      <c r="N19" s="645"/>
      <c r="O19" s="645"/>
      <c r="P19" s="645"/>
      <c r="Q19" s="646"/>
      <c r="R19" s="647">
        <v>93</v>
      </c>
      <c r="S19" s="648"/>
      <c r="T19" s="648"/>
      <c r="U19" s="648"/>
      <c r="V19" s="648"/>
      <c r="W19" s="648"/>
      <c r="X19" s="648"/>
      <c r="Y19" s="649"/>
      <c r="Z19" s="650">
        <v>0</v>
      </c>
      <c r="AA19" s="650"/>
      <c r="AB19" s="650"/>
      <c r="AC19" s="650"/>
      <c r="AD19" s="651">
        <v>93</v>
      </c>
      <c r="AE19" s="651"/>
      <c r="AF19" s="651"/>
      <c r="AG19" s="651"/>
      <c r="AH19" s="651"/>
      <c r="AI19" s="651"/>
      <c r="AJ19" s="651"/>
      <c r="AK19" s="651"/>
      <c r="AL19" s="652">
        <v>0</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t="s">
        <v>128</v>
      </c>
      <c r="BH19" s="648"/>
      <c r="BI19" s="648"/>
      <c r="BJ19" s="648"/>
      <c r="BK19" s="648"/>
      <c r="BL19" s="648"/>
      <c r="BM19" s="648"/>
      <c r="BN19" s="649"/>
      <c r="BO19" s="650" t="s">
        <v>136</v>
      </c>
      <c r="BP19" s="650"/>
      <c r="BQ19" s="650"/>
      <c r="BR19" s="650"/>
      <c r="BS19" s="656" t="s">
        <v>128</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136</v>
      </c>
      <c r="CS19" s="648"/>
      <c r="CT19" s="648"/>
      <c r="CU19" s="648"/>
      <c r="CV19" s="648"/>
      <c r="CW19" s="648"/>
      <c r="CX19" s="648"/>
      <c r="CY19" s="649"/>
      <c r="CZ19" s="650" t="s">
        <v>128</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2">
      <c r="B20" s="644" t="s">
        <v>275</v>
      </c>
      <c r="C20" s="645"/>
      <c r="D20" s="645"/>
      <c r="E20" s="645"/>
      <c r="F20" s="645"/>
      <c r="G20" s="645"/>
      <c r="H20" s="645"/>
      <c r="I20" s="645"/>
      <c r="J20" s="645"/>
      <c r="K20" s="645"/>
      <c r="L20" s="645"/>
      <c r="M20" s="645"/>
      <c r="N20" s="645"/>
      <c r="O20" s="645"/>
      <c r="P20" s="645"/>
      <c r="Q20" s="646"/>
      <c r="R20" s="647">
        <v>691</v>
      </c>
      <c r="S20" s="648"/>
      <c r="T20" s="648"/>
      <c r="U20" s="648"/>
      <c r="V20" s="648"/>
      <c r="W20" s="648"/>
      <c r="X20" s="648"/>
      <c r="Y20" s="649"/>
      <c r="Z20" s="650">
        <v>0</v>
      </c>
      <c r="AA20" s="650"/>
      <c r="AB20" s="650"/>
      <c r="AC20" s="650"/>
      <c r="AD20" s="651">
        <v>691</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t="s">
        <v>128</v>
      </c>
      <c r="BH20" s="648"/>
      <c r="BI20" s="648"/>
      <c r="BJ20" s="648"/>
      <c r="BK20" s="648"/>
      <c r="BL20" s="648"/>
      <c r="BM20" s="648"/>
      <c r="BN20" s="649"/>
      <c r="BO20" s="650" t="s">
        <v>128</v>
      </c>
      <c r="BP20" s="650"/>
      <c r="BQ20" s="650"/>
      <c r="BR20" s="650"/>
      <c r="BS20" s="656" t="s">
        <v>128</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2871963</v>
      </c>
      <c r="CS20" s="648"/>
      <c r="CT20" s="648"/>
      <c r="CU20" s="648"/>
      <c r="CV20" s="648"/>
      <c r="CW20" s="648"/>
      <c r="CX20" s="648"/>
      <c r="CY20" s="649"/>
      <c r="CZ20" s="650">
        <v>100</v>
      </c>
      <c r="DA20" s="650"/>
      <c r="DB20" s="650"/>
      <c r="DC20" s="650"/>
      <c r="DD20" s="656">
        <v>1158169</v>
      </c>
      <c r="DE20" s="648"/>
      <c r="DF20" s="648"/>
      <c r="DG20" s="648"/>
      <c r="DH20" s="648"/>
      <c r="DI20" s="648"/>
      <c r="DJ20" s="648"/>
      <c r="DK20" s="648"/>
      <c r="DL20" s="648"/>
      <c r="DM20" s="648"/>
      <c r="DN20" s="648"/>
      <c r="DO20" s="648"/>
      <c r="DP20" s="649"/>
      <c r="DQ20" s="656">
        <v>1661607</v>
      </c>
      <c r="DR20" s="648"/>
      <c r="DS20" s="648"/>
      <c r="DT20" s="648"/>
      <c r="DU20" s="648"/>
      <c r="DV20" s="648"/>
      <c r="DW20" s="648"/>
      <c r="DX20" s="648"/>
      <c r="DY20" s="648"/>
      <c r="DZ20" s="648"/>
      <c r="EA20" s="648"/>
      <c r="EB20" s="648"/>
      <c r="EC20" s="657"/>
    </row>
    <row r="21" spans="2:133" ht="11.25" customHeight="1" x14ac:dyDescent="0.2">
      <c r="B21" s="644" t="s">
        <v>278</v>
      </c>
      <c r="C21" s="645"/>
      <c r="D21" s="645"/>
      <c r="E21" s="645"/>
      <c r="F21" s="645"/>
      <c r="G21" s="645"/>
      <c r="H21" s="645"/>
      <c r="I21" s="645"/>
      <c r="J21" s="645"/>
      <c r="K21" s="645"/>
      <c r="L21" s="645"/>
      <c r="M21" s="645"/>
      <c r="N21" s="645"/>
      <c r="O21" s="645"/>
      <c r="P21" s="645"/>
      <c r="Q21" s="646"/>
      <c r="R21" s="647">
        <v>69</v>
      </c>
      <c r="S21" s="648"/>
      <c r="T21" s="648"/>
      <c r="U21" s="648"/>
      <c r="V21" s="648"/>
      <c r="W21" s="648"/>
      <c r="X21" s="648"/>
      <c r="Y21" s="649"/>
      <c r="Z21" s="650">
        <v>0</v>
      </c>
      <c r="AA21" s="650"/>
      <c r="AB21" s="650"/>
      <c r="AC21" s="650"/>
      <c r="AD21" s="651">
        <v>69</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t="s">
        <v>136</v>
      </c>
      <c r="BH21" s="648"/>
      <c r="BI21" s="648"/>
      <c r="BJ21" s="648"/>
      <c r="BK21" s="648"/>
      <c r="BL21" s="648"/>
      <c r="BM21" s="648"/>
      <c r="BN21" s="649"/>
      <c r="BO21" s="650" t="s">
        <v>128</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280</v>
      </c>
      <c r="C22" s="645"/>
      <c r="D22" s="645"/>
      <c r="E22" s="645"/>
      <c r="F22" s="645"/>
      <c r="G22" s="645"/>
      <c r="H22" s="645"/>
      <c r="I22" s="645"/>
      <c r="J22" s="645"/>
      <c r="K22" s="645"/>
      <c r="L22" s="645"/>
      <c r="M22" s="645"/>
      <c r="N22" s="645"/>
      <c r="O22" s="645"/>
      <c r="P22" s="645"/>
      <c r="Q22" s="646"/>
      <c r="R22" s="647">
        <v>869427</v>
      </c>
      <c r="S22" s="648"/>
      <c r="T22" s="648"/>
      <c r="U22" s="648"/>
      <c r="V22" s="648"/>
      <c r="W22" s="648"/>
      <c r="X22" s="648"/>
      <c r="Y22" s="649"/>
      <c r="Z22" s="650">
        <v>29.2</v>
      </c>
      <c r="AA22" s="650"/>
      <c r="AB22" s="650"/>
      <c r="AC22" s="650"/>
      <c r="AD22" s="651">
        <v>743651</v>
      </c>
      <c r="AE22" s="651"/>
      <c r="AF22" s="651"/>
      <c r="AG22" s="651"/>
      <c r="AH22" s="651"/>
      <c r="AI22" s="651"/>
      <c r="AJ22" s="651"/>
      <c r="AK22" s="651"/>
      <c r="AL22" s="652">
        <v>70.099999999999994</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128</v>
      </c>
      <c r="BP22" s="650"/>
      <c r="BQ22" s="650"/>
      <c r="BR22" s="650"/>
      <c r="BS22" s="656" t="s">
        <v>128</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283</v>
      </c>
      <c r="C23" s="645"/>
      <c r="D23" s="645"/>
      <c r="E23" s="645"/>
      <c r="F23" s="645"/>
      <c r="G23" s="645"/>
      <c r="H23" s="645"/>
      <c r="I23" s="645"/>
      <c r="J23" s="645"/>
      <c r="K23" s="645"/>
      <c r="L23" s="645"/>
      <c r="M23" s="645"/>
      <c r="N23" s="645"/>
      <c r="O23" s="645"/>
      <c r="P23" s="645"/>
      <c r="Q23" s="646"/>
      <c r="R23" s="647">
        <v>743651</v>
      </c>
      <c r="S23" s="648"/>
      <c r="T23" s="648"/>
      <c r="U23" s="648"/>
      <c r="V23" s="648"/>
      <c r="W23" s="648"/>
      <c r="X23" s="648"/>
      <c r="Y23" s="649"/>
      <c r="Z23" s="650">
        <v>25</v>
      </c>
      <c r="AA23" s="650"/>
      <c r="AB23" s="650"/>
      <c r="AC23" s="650"/>
      <c r="AD23" s="651">
        <v>743651</v>
      </c>
      <c r="AE23" s="651"/>
      <c r="AF23" s="651"/>
      <c r="AG23" s="651"/>
      <c r="AH23" s="651"/>
      <c r="AI23" s="651"/>
      <c r="AJ23" s="651"/>
      <c r="AK23" s="651"/>
      <c r="AL23" s="652">
        <v>70.099999999999994</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254</v>
      </c>
      <c r="BH23" s="648"/>
      <c r="BI23" s="648"/>
      <c r="BJ23" s="648"/>
      <c r="BK23" s="648"/>
      <c r="BL23" s="648"/>
      <c r="BM23" s="648"/>
      <c r="BN23" s="649"/>
      <c r="BO23" s="650" t="s">
        <v>136</v>
      </c>
      <c r="BP23" s="650"/>
      <c r="BQ23" s="650"/>
      <c r="BR23" s="650"/>
      <c r="BS23" s="656" t="s">
        <v>128</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2">
      <c r="B24" s="644" t="s">
        <v>290</v>
      </c>
      <c r="C24" s="645"/>
      <c r="D24" s="645"/>
      <c r="E24" s="645"/>
      <c r="F24" s="645"/>
      <c r="G24" s="645"/>
      <c r="H24" s="645"/>
      <c r="I24" s="645"/>
      <c r="J24" s="645"/>
      <c r="K24" s="645"/>
      <c r="L24" s="645"/>
      <c r="M24" s="645"/>
      <c r="N24" s="645"/>
      <c r="O24" s="645"/>
      <c r="P24" s="645"/>
      <c r="Q24" s="646"/>
      <c r="R24" s="647">
        <v>125776</v>
      </c>
      <c r="S24" s="648"/>
      <c r="T24" s="648"/>
      <c r="U24" s="648"/>
      <c r="V24" s="648"/>
      <c r="W24" s="648"/>
      <c r="X24" s="648"/>
      <c r="Y24" s="649"/>
      <c r="Z24" s="650">
        <v>4.2</v>
      </c>
      <c r="AA24" s="650"/>
      <c r="AB24" s="650"/>
      <c r="AC24" s="650"/>
      <c r="AD24" s="651" t="s">
        <v>128</v>
      </c>
      <c r="AE24" s="651"/>
      <c r="AF24" s="651"/>
      <c r="AG24" s="651"/>
      <c r="AH24" s="651"/>
      <c r="AI24" s="651"/>
      <c r="AJ24" s="651"/>
      <c r="AK24" s="651"/>
      <c r="AL24" s="652" t="s">
        <v>128</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136</v>
      </c>
      <c r="BP24" s="650"/>
      <c r="BQ24" s="650"/>
      <c r="BR24" s="650"/>
      <c r="BS24" s="656" t="s">
        <v>128</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634561</v>
      </c>
      <c r="CS24" s="637"/>
      <c r="CT24" s="637"/>
      <c r="CU24" s="637"/>
      <c r="CV24" s="637"/>
      <c r="CW24" s="637"/>
      <c r="CX24" s="637"/>
      <c r="CY24" s="638"/>
      <c r="CZ24" s="641">
        <v>22.1</v>
      </c>
      <c r="DA24" s="642"/>
      <c r="DB24" s="642"/>
      <c r="DC24" s="661"/>
      <c r="DD24" s="685">
        <v>578277</v>
      </c>
      <c r="DE24" s="637"/>
      <c r="DF24" s="637"/>
      <c r="DG24" s="637"/>
      <c r="DH24" s="637"/>
      <c r="DI24" s="637"/>
      <c r="DJ24" s="637"/>
      <c r="DK24" s="638"/>
      <c r="DL24" s="685">
        <v>517514</v>
      </c>
      <c r="DM24" s="637"/>
      <c r="DN24" s="637"/>
      <c r="DO24" s="637"/>
      <c r="DP24" s="637"/>
      <c r="DQ24" s="637"/>
      <c r="DR24" s="637"/>
      <c r="DS24" s="637"/>
      <c r="DT24" s="637"/>
      <c r="DU24" s="637"/>
      <c r="DV24" s="638"/>
      <c r="DW24" s="641">
        <v>47.4</v>
      </c>
      <c r="DX24" s="642"/>
      <c r="DY24" s="642"/>
      <c r="DZ24" s="642"/>
      <c r="EA24" s="642"/>
      <c r="EB24" s="642"/>
      <c r="EC24" s="643"/>
    </row>
    <row r="25" spans="2:133" ht="11.25" customHeight="1" x14ac:dyDescent="0.2">
      <c r="B25" s="644" t="s">
        <v>293</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128</v>
      </c>
      <c r="AA25" s="650"/>
      <c r="AB25" s="650"/>
      <c r="AC25" s="650"/>
      <c r="AD25" s="651" t="s">
        <v>136</v>
      </c>
      <c r="AE25" s="651"/>
      <c r="AF25" s="651"/>
      <c r="AG25" s="651"/>
      <c r="AH25" s="651"/>
      <c r="AI25" s="651"/>
      <c r="AJ25" s="651"/>
      <c r="AK25" s="651"/>
      <c r="AL25" s="652" t="s">
        <v>128</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128</v>
      </c>
      <c r="BP25" s="650"/>
      <c r="BQ25" s="650"/>
      <c r="BR25" s="650"/>
      <c r="BS25" s="656" t="s">
        <v>136</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367055</v>
      </c>
      <c r="CS25" s="681"/>
      <c r="CT25" s="681"/>
      <c r="CU25" s="681"/>
      <c r="CV25" s="681"/>
      <c r="CW25" s="681"/>
      <c r="CX25" s="681"/>
      <c r="CY25" s="682"/>
      <c r="CZ25" s="652">
        <v>12.8</v>
      </c>
      <c r="DA25" s="683"/>
      <c r="DB25" s="683"/>
      <c r="DC25" s="686"/>
      <c r="DD25" s="656">
        <v>344253</v>
      </c>
      <c r="DE25" s="681"/>
      <c r="DF25" s="681"/>
      <c r="DG25" s="681"/>
      <c r="DH25" s="681"/>
      <c r="DI25" s="681"/>
      <c r="DJ25" s="681"/>
      <c r="DK25" s="682"/>
      <c r="DL25" s="656">
        <v>285596</v>
      </c>
      <c r="DM25" s="681"/>
      <c r="DN25" s="681"/>
      <c r="DO25" s="681"/>
      <c r="DP25" s="681"/>
      <c r="DQ25" s="681"/>
      <c r="DR25" s="681"/>
      <c r="DS25" s="681"/>
      <c r="DT25" s="681"/>
      <c r="DU25" s="681"/>
      <c r="DV25" s="682"/>
      <c r="DW25" s="652">
        <v>26.2</v>
      </c>
      <c r="DX25" s="683"/>
      <c r="DY25" s="683"/>
      <c r="DZ25" s="683"/>
      <c r="EA25" s="683"/>
      <c r="EB25" s="683"/>
      <c r="EC25" s="684"/>
    </row>
    <row r="26" spans="2:133" ht="11.25" customHeight="1" x14ac:dyDescent="0.2">
      <c r="B26" s="644" t="s">
        <v>296</v>
      </c>
      <c r="C26" s="645"/>
      <c r="D26" s="645"/>
      <c r="E26" s="645"/>
      <c r="F26" s="645"/>
      <c r="G26" s="645"/>
      <c r="H26" s="645"/>
      <c r="I26" s="645"/>
      <c r="J26" s="645"/>
      <c r="K26" s="645"/>
      <c r="L26" s="645"/>
      <c r="M26" s="645"/>
      <c r="N26" s="645"/>
      <c r="O26" s="645"/>
      <c r="P26" s="645"/>
      <c r="Q26" s="646"/>
      <c r="R26" s="647">
        <v>1170726</v>
      </c>
      <c r="S26" s="648"/>
      <c r="T26" s="648"/>
      <c r="U26" s="648"/>
      <c r="V26" s="648"/>
      <c r="W26" s="648"/>
      <c r="X26" s="648"/>
      <c r="Y26" s="649"/>
      <c r="Z26" s="650">
        <v>39.4</v>
      </c>
      <c r="AA26" s="650"/>
      <c r="AB26" s="650"/>
      <c r="AC26" s="650"/>
      <c r="AD26" s="651">
        <v>1044950</v>
      </c>
      <c r="AE26" s="651"/>
      <c r="AF26" s="651"/>
      <c r="AG26" s="651"/>
      <c r="AH26" s="651"/>
      <c r="AI26" s="651"/>
      <c r="AJ26" s="651"/>
      <c r="AK26" s="651"/>
      <c r="AL26" s="652">
        <v>98.5</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128</v>
      </c>
      <c r="BH26" s="648"/>
      <c r="BI26" s="648"/>
      <c r="BJ26" s="648"/>
      <c r="BK26" s="648"/>
      <c r="BL26" s="648"/>
      <c r="BM26" s="648"/>
      <c r="BN26" s="649"/>
      <c r="BO26" s="650" t="s">
        <v>128</v>
      </c>
      <c r="BP26" s="650"/>
      <c r="BQ26" s="650"/>
      <c r="BR26" s="650"/>
      <c r="BS26" s="656" t="s">
        <v>254</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183945</v>
      </c>
      <c r="CS26" s="648"/>
      <c r="CT26" s="648"/>
      <c r="CU26" s="648"/>
      <c r="CV26" s="648"/>
      <c r="CW26" s="648"/>
      <c r="CX26" s="648"/>
      <c r="CY26" s="649"/>
      <c r="CZ26" s="652">
        <v>6.4</v>
      </c>
      <c r="DA26" s="683"/>
      <c r="DB26" s="683"/>
      <c r="DC26" s="686"/>
      <c r="DD26" s="656">
        <v>165918</v>
      </c>
      <c r="DE26" s="648"/>
      <c r="DF26" s="648"/>
      <c r="DG26" s="648"/>
      <c r="DH26" s="648"/>
      <c r="DI26" s="648"/>
      <c r="DJ26" s="648"/>
      <c r="DK26" s="649"/>
      <c r="DL26" s="656" t="s">
        <v>128</v>
      </c>
      <c r="DM26" s="648"/>
      <c r="DN26" s="648"/>
      <c r="DO26" s="648"/>
      <c r="DP26" s="648"/>
      <c r="DQ26" s="648"/>
      <c r="DR26" s="648"/>
      <c r="DS26" s="648"/>
      <c r="DT26" s="648"/>
      <c r="DU26" s="648"/>
      <c r="DV26" s="649"/>
      <c r="DW26" s="652" t="s">
        <v>128</v>
      </c>
      <c r="DX26" s="683"/>
      <c r="DY26" s="683"/>
      <c r="DZ26" s="683"/>
      <c r="EA26" s="683"/>
      <c r="EB26" s="683"/>
      <c r="EC26" s="684"/>
    </row>
    <row r="27" spans="2:133" ht="11.25" customHeight="1" x14ac:dyDescent="0.2">
      <c r="B27" s="644" t="s">
        <v>299</v>
      </c>
      <c r="C27" s="645"/>
      <c r="D27" s="645"/>
      <c r="E27" s="645"/>
      <c r="F27" s="645"/>
      <c r="G27" s="645"/>
      <c r="H27" s="645"/>
      <c r="I27" s="645"/>
      <c r="J27" s="645"/>
      <c r="K27" s="645"/>
      <c r="L27" s="645"/>
      <c r="M27" s="645"/>
      <c r="N27" s="645"/>
      <c r="O27" s="645"/>
      <c r="P27" s="645"/>
      <c r="Q27" s="646"/>
      <c r="R27" s="647" t="s">
        <v>128</v>
      </c>
      <c r="S27" s="648"/>
      <c r="T27" s="648"/>
      <c r="U27" s="648"/>
      <c r="V27" s="648"/>
      <c r="W27" s="648"/>
      <c r="X27" s="648"/>
      <c r="Y27" s="649"/>
      <c r="Z27" s="650" t="s">
        <v>136</v>
      </c>
      <c r="AA27" s="650"/>
      <c r="AB27" s="650"/>
      <c r="AC27" s="650"/>
      <c r="AD27" s="651" t="s">
        <v>128</v>
      </c>
      <c r="AE27" s="651"/>
      <c r="AF27" s="651"/>
      <c r="AG27" s="651"/>
      <c r="AH27" s="651"/>
      <c r="AI27" s="651"/>
      <c r="AJ27" s="651"/>
      <c r="AK27" s="651"/>
      <c r="AL27" s="652" t="s">
        <v>254</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242737</v>
      </c>
      <c r="BH27" s="648"/>
      <c r="BI27" s="648"/>
      <c r="BJ27" s="648"/>
      <c r="BK27" s="648"/>
      <c r="BL27" s="648"/>
      <c r="BM27" s="648"/>
      <c r="BN27" s="649"/>
      <c r="BO27" s="650">
        <v>100</v>
      </c>
      <c r="BP27" s="650"/>
      <c r="BQ27" s="650"/>
      <c r="BR27" s="650"/>
      <c r="BS27" s="656">
        <v>28960</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39933</v>
      </c>
      <c r="CS27" s="681"/>
      <c r="CT27" s="681"/>
      <c r="CU27" s="681"/>
      <c r="CV27" s="681"/>
      <c r="CW27" s="681"/>
      <c r="CX27" s="681"/>
      <c r="CY27" s="682"/>
      <c r="CZ27" s="652">
        <v>1.4</v>
      </c>
      <c r="DA27" s="683"/>
      <c r="DB27" s="683"/>
      <c r="DC27" s="686"/>
      <c r="DD27" s="656">
        <v>13120</v>
      </c>
      <c r="DE27" s="681"/>
      <c r="DF27" s="681"/>
      <c r="DG27" s="681"/>
      <c r="DH27" s="681"/>
      <c r="DI27" s="681"/>
      <c r="DJ27" s="681"/>
      <c r="DK27" s="682"/>
      <c r="DL27" s="656">
        <v>11014</v>
      </c>
      <c r="DM27" s="681"/>
      <c r="DN27" s="681"/>
      <c r="DO27" s="681"/>
      <c r="DP27" s="681"/>
      <c r="DQ27" s="681"/>
      <c r="DR27" s="681"/>
      <c r="DS27" s="681"/>
      <c r="DT27" s="681"/>
      <c r="DU27" s="681"/>
      <c r="DV27" s="682"/>
      <c r="DW27" s="652">
        <v>1</v>
      </c>
      <c r="DX27" s="683"/>
      <c r="DY27" s="683"/>
      <c r="DZ27" s="683"/>
      <c r="EA27" s="683"/>
      <c r="EB27" s="683"/>
      <c r="EC27" s="684"/>
    </row>
    <row r="28" spans="2:133" ht="11.25" customHeight="1" x14ac:dyDescent="0.2">
      <c r="B28" s="644" t="s">
        <v>302</v>
      </c>
      <c r="C28" s="645"/>
      <c r="D28" s="645"/>
      <c r="E28" s="645"/>
      <c r="F28" s="645"/>
      <c r="G28" s="645"/>
      <c r="H28" s="645"/>
      <c r="I28" s="645"/>
      <c r="J28" s="645"/>
      <c r="K28" s="645"/>
      <c r="L28" s="645"/>
      <c r="M28" s="645"/>
      <c r="N28" s="645"/>
      <c r="O28" s="645"/>
      <c r="P28" s="645"/>
      <c r="Q28" s="646"/>
      <c r="R28" s="647">
        <v>21190</v>
      </c>
      <c r="S28" s="648"/>
      <c r="T28" s="648"/>
      <c r="U28" s="648"/>
      <c r="V28" s="648"/>
      <c r="W28" s="648"/>
      <c r="X28" s="648"/>
      <c r="Y28" s="649"/>
      <c r="Z28" s="650">
        <v>0.7</v>
      </c>
      <c r="AA28" s="650"/>
      <c r="AB28" s="650"/>
      <c r="AC28" s="650"/>
      <c r="AD28" s="651" t="s">
        <v>128</v>
      </c>
      <c r="AE28" s="651"/>
      <c r="AF28" s="651"/>
      <c r="AG28" s="651"/>
      <c r="AH28" s="651"/>
      <c r="AI28" s="651"/>
      <c r="AJ28" s="651"/>
      <c r="AK28" s="651"/>
      <c r="AL28" s="652" t="s">
        <v>136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227573</v>
      </c>
      <c r="CS28" s="648"/>
      <c r="CT28" s="648"/>
      <c r="CU28" s="648"/>
      <c r="CV28" s="648"/>
      <c r="CW28" s="648"/>
      <c r="CX28" s="648"/>
      <c r="CY28" s="649"/>
      <c r="CZ28" s="652">
        <v>7.9</v>
      </c>
      <c r="DA28" s="683"/>
      <c r="DB28" s="683"/>
      <c r="DC28" s="686"/>
      <c r="DD28" s="656">
        <v>220904</v>
      </c>
      <c r="DE28" s="648"/>
      <c r="DF28" s="648"/>
      <c r="DG28" s="648"/>
      <c r="DH28" s="648"/>
      <c r="DI28" s="648"/>
      <c r="DJ28" s="648"/>
      <c r="DK28" s="649"/>
      <c r="DL28" s="656">
        <v>220904</v>
      </c>
      <c r="DM28" s="648"/>
      <c r="DN28" s="648"/>
      <c r="DO28" s="648"/>
      <c r="DP28" s="648"/>
      <c r="DQ28" s="648"/>
      <c r="DR28" s="648"/>
      <c r="DS28" s="648"/>
      <c r="DT28" s="648"/>
      <c r="DU28" s="648"/>
      <c r="DV28" s="649"/>
      <c r="DW28" s="652">
        <v>20.2</v>
      </c>
      <c r="DX28" s="683"/>
      <c r="DY28" s="683"/>
      <c r="DZ28" s="683"/>
      <c r="EA28" s="683"/>
      <c r="EB28" s="683"/>
      <c r="EC28" s="684"/>
    </row>
    <row r="29" spans="2:133" ht="11.25" customHeight="1" x14ac:dyDescent="0.2">
      <c r="B29" s="644" t="s">
        <v>304</v>
      </c>
      <c r="C29" s="645"/>
      <c r="D29" s="645"/>
      <c r="E29" s="645"/>
      <c r="F29" s="645"/>
      <c r="G29" s="645"/>
      <c r="H29" s="645"/>
      <c r="I29" s="645"/>
      <c r="J29" s="645"/>
      <c r="K29" s="645"/>
      <c r="L29" s="645"/>
      <c r="M29" s="645"/>
      <c r="N29" s="645"/>
      <c r="O29" s="645"/>
      <c r="P29" s="645"/>
      <c r="Q29" s="646"/>
      <c r="R29" s="647">
        <v>73003</v>
      </c>
      <c r="S29" s="648"/>
      <c r="T29" s="648"/>
      <c r="U29" s="648"/>
      <c r="V29" s="648"/>
      <c r="W29" s="648"/>
      <c r="X29" s="648"/>
      <c r="Y29" s="649"/>
      <c r="Z29" s="650">
        <v>2.5</v>
      </c>
      <c r="AA29" s="650"/>
      <c r="AB29" s="650"/>
      <c r="AC29" s="650"/>
      <c r="AD29" s="651" t="s">
        <v>128</v>
      </c>
      <c r="AE29" s="651"/>
      <c r="AF29" s="651"/>
      <c r="AG29" s="651"/>
      <c r="AH29" s="651"/>
      <c r="AI29" s="651"/>
      <c r="AJ29" s="651"/>
      <c r="AK29" s="651"/>
      <c r="AL29" s="652" t="s">
        <v>128</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306</v>
      </c>
      <c r="CG29" s="663"/>
      <c r="CH29" s="663"/>
      <c r="CI29" s="663"/>
      <c r="CJ29" s="663"/>
      <c r="CK29" s="663"/>
      <c r="CL29" s="663"/>
      <c r="CM29" s="663"/>
      <c r="CN29" s="663"/>
      <c r="CO29" s="663"/>
      <c r="CP29" s="663"/>
      <c r="CQ29" s="664"/>
      <c r="CR29" s="647">
        <v>227501</v>
      </c>
      <c r="CS29" s="681"/>
      <c r="CT29" s="681"/>
      <c r="CU29" s="681"/>
      <c r="CV29" s="681"/>
      <c r="CW29" s="681"/>
      <c r="CX29" s="681"/>
      <c r="CY29" s="682"/>
      <c r="CZ29" s="652">
        <v>7.9</v>
      </c>
      <c r="DA29" s="683"/>
      <c r="DB29" s="683"/>
      <c r="DC29" s="686"/>
      <c r="DD29" s="656">
        <v>220832</v>
      </c>
      <c r="DE29" s="681"/>
      <c r="DF29" s="681"/>
      <c r="DG29" s="681"/>
      <c r="DH29" s="681"/>
      <c r="DI29" s="681"/>
      <c r="DJ29" s="681"/>
      <c r="DK29" s="682"/>
      <c r="DL29" s="656">
        <v>220832</v>
      </c>
      <c r="DM29" s="681"/>
      <c r="DN29" s="681"/>
      <c r="DO29" s="681"/>
      <c r="DP29" s="681"/>
      <c r="DQ29" s="681"/>
      <c r="DR29" s="681"/>
      <c r="DS29" s="681"/>
      <c r="DT29" s="681"/>
      <c r="DU29" s="681"/>
      <c r="DV29" s="682"/>
      <c r="DW29" s="652">
        <v>20.2</v>
      </c>
      <c r="DX29" s="683"/>
      <c r="DY29" s="683"/>
      <c r="DZ29" s="683"/>
      <c r="EA29" s="683"/>
      <c r="EB29" s="683"/>
      <c r="EC29" s="684"/>
    </row>
    <row r="30" spans="2:133" ht="11.25" customHeight="1" x14ac:dyDescent="0.2">
      <c r="B30" s="644" t="s">
        <v>307</v>
      </c>
      <c r="C30" s="645"/>
      <c r="D30" s="645"/>
      <c r="E30" s="645"/>
      <c r="F30" s="645"/>
      <c r="G30" s="645"/>
      <c r="H30" s="645"/>
      <c r="I30" s="645"/>
      <c r="J30" s="645"/>
      <c r="K30" s="645"/>
      <c r="L30" s="645"/>
      <c r="M30" s="645"/>
      <c r="N30" s="645"/>
      <c r="O30" s="645"/>
      <c r="P30" s="645"/>
      <c r="Q30" s="646"/>
      <c r="R30" s="647">
        <v>913</v>
      </c>
      <c r="S30" s="648"/>
      <c r="T30" s="648"/>
      <c r="U30" s="648"/>
      <c r="V30" s="648"/>
      <c r="W30" s="648"/>
      <c r="X30" s="648"/>
      <c r="Y30" s="649"/>
      <c r="Z30" s="650">
        <v>0</v>
      </c>
      <c r="AA30" s="650"/>
      <c r="AB30" s="650"/>
      <c r="AC30" s="650"/>
      <c r="AD30" s="651" t="s">
        <v>128</v>
      </c>
      <c r="AE30" s="651"/>
      <c r="AF30" s="651"/>
      <c r="AG30" s="651"/>
      <c r="AH30" s="651"/>
      <c r="AI30" s="651"/>
      <c r="AJ30" s="651"/>
      <c r="AK30" s="651"/>
      <c r="AL30" s="652" t="s">
        <v>128</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223453</v>
      </c>
      <c r="CS30" s="648"/>
      <c r="CT30" s="648"/>
      <c r="CU30" s="648"/>
      <c r="CV30" s="648"/>
      <c r="CW30" s="648"/>
      <c r="CX30" s="648"/>
      <c r="CY30" s="649"/>
      <c r="CZ30" s="652">
        <v>7.8</v>
      </c>
      <c r="DA30" s="683"/>
      <c r="DB30" s="683"/>
      <c r="DC30" s="686"/>
      <c r="DD30" s="656">
        <v>216947</v>
      </c>
      <c r="DE30" s="648"/>
      <c r="DF30" s="648"/>
      <c r="DG30" s="648"/>
      <c r="DH30" s="648"/>
      <c r="DI30" s="648"/>
      <c r="DJ30" s="648"/>
      <c r="DK30" s="649"/>
      <c r="DL30" s="656">
        <v>216947</v>
      </c>
      <c r="DM30" s="648"/>
      <c r="DN30" s="648"/>
      <c r="DO30" s="648"/>
      <c r="DP30" s="648"/>
      <c r="DQ30" s="648"/>
      <c r="DR30" s="648"/>
      <c r="DS30" s="648"/>
      <c r="DT30" s="648"/>
      <c r="DU30" s="648"/>
      <c r="DV30" s="649"/>
      <c r="DW30" s="652">
        <v>19.899999999999999</v>
      </c>
      <c r="DX30" s="683"/>
      <c r="DY30" s="683"/>
      <c r="DZ30" s="683"/>
      <c r="EA30" s="683"/>
      <c r="EB30" s="683"/>
      <c r="EC30" s="684"/>
    </row>
    <row r="31" spans="2:133" ht="11.25" customHeight="1" x14ac:dyDescent="0.2">
      <c r="B31" s="644" t="s">
        <v>311</v>
      </c>
      <c r="C31" s="645"/>
      <c r="D31" s="645"/>
      <c r="E31" s="645"/>
      <c r="F31" s="645"/>
      <c r="G31" s="645"/>
      <c r="H31" s="645"/>
      <c r="I31" s="645"/>
      <c r="J31" s="645"/>
      <c r="K31" s="645"/>
      <c r="L31" s="645"/>
      <c r="M31" s="645"/>
      <c r="N31" s="645"/>
      <c r="O31" s="645"/>
      <c r="P31" s="645"/>
      <c r="Q31" s="646"/>
      <c r="R31" s="647">
        <v>307409</v>
      </c>
      <c r="S31" s="648"/>
      <c r="T31" s="648"/>
      <c r="U31" s="648"/>
      <c r="V31" s="648"/>
      <c r="W31" s="648"/>
      <c r="X31" s="648"/>
      <c r="Y31" s="649"/>
      <c r="Z31" s="650">
        <v>10.3</v>
      </c>
      <c r="AA31" s="650"/>
      <c r="AB31" s="650"/>
      <c r="AC31" s="650"/>
      <c r="AD31" s="651" t="s">
        <v>136</v>
      </c>
      <c r="AE31" s="651"/>
      <c r="AF31" s="651"/>
      <c r="AG31" s="651"/>
      <c r="AH31" s="651"/>
      <c r="AI31" s="651"/>
      <c r="AJ31" s="651"/>
      <c r="AK31" s="651"/>
      <c r="AL31" s="652" t="s">
        <v>128</v>
      </c>
      <c r="AM31" s="653"/>
      <c r="AN31" s="653"/>
      <c r="AO31" s="654"/>
      <c r="AP31" s="704" t="s">
        <v>312</v>
      </c>
      <c r="AQ31" s="705"/>
      <c r="AR31" s="705"/>
      <c r="AS31" s="705"/>
      <c r="AT31" s="710" t="s">
        <v>313</v>
      </c>
      <c r="AU31" s="231"/>
      <c r="AV31" s="231"/>
      <c r="AW31" s="231"/>
      <c r="AX31" s="633" t="s">
        <v>187</v>
      </c>
      <c r="AY31" s="634"/>
      <c r="AZ31" s="634"/>
      <c r="BA31" s="634"/>
      <c r="BB31" s="634"/>
      <c r="BC31" s="634"/>
      <c r="BD31" s="634"/>
      <c r="BE31" s="634"/>
      <c r="BF31" s="635"/>
      <c r="BG31" s="703">
        <v>99.9</v>
      </c>
      <c r="BH31" s="699"/>
      <c r="BI31" s="699"/>
      <c r="BJ31" s="699"/>
      <c r="BK31" s="699"/>
      <c r="BL31" s="699"/>
      <c r="BM31" s="642">
        <v>99.3</v>
      </c>
      <c r="BN31" s="699"/>
      <c r="BO31" s="699"/>
      <c r="BP31" s="699"/>
      <c r="BQ31" s="700"/>
      <c r="BR31" s="703">
        <v>99.8</v>
      </c>
      <c r="BS31" s="699"/>
      <c r="BT31" s="699"/>
      <c r="BU31" s="699"/>
      <c r="BV31" s="699"/>
      <c r="BW31" s="699"/>
      <c r="BX31" s="642">
        <v>99</v>
      </c>
      <c r="BY31" s="699"/>
      <c r="BZ31" s="699"/>
      <c r="CA31" s="699"/>
      <c r="CB31" s="700"/>
      <c r="CD31" s="695"/>
      <c r="CE31" s="696"/>
      <c r="CF31" s="662" t="s">
        <v>314</v>
      </c>
      <c r="CG31" s="663"/>
      <c r="CH31" s="663"/>
      <c r="CI31" s="663"/>
      <c r="CJ31" s="663"/>
      <c r="CK31" s="663"/>
      <c r="CL31" s="663"/>
      <c r="CM31" s="663"/>
      <c r="CN31" s="663"/>
      <c r="CO31" s="663"/>
      <c r="CP31" s="663"/>
      <c r="CQ31" s="664"/>
      <c r="CR31" s="647">
        <v>4048</v>
      </c>
      <c r="CS31" s="681"/>
      <c r="CT31" s="681"/>
      <c r="CU31" s="681"/>
      <c r="CV31" s="681"/>
      <c r="CW31" s="681"/>
      <c r="CX31" s="681"/>
      <c r="CY31" s="682"/>
      <c r="CZ31" s="652">
        <v>0.1</v>
      </c>
      <c r="DA31" s="683"/>
      <c r="DB31" s="683"/>
      <c r="DC31" s="686"/>
      <c r="DD31" s="656">
        <v>3885</v>
      </c>
      <c r="DE31" s="681"/>
      <c r="DF31" s="681"/>
      <c r="DG31" s="681"/>
      <c r="DH31" s="681"/>
      <c r="DI31" s="681"/>
      <c r="DJ31" s="681"/>
      <c r="DK31" s="682"/>
      <c r="DL31" s="656">
        <v>3885</v>
      </c>
      <c r="DM31" s="681"/>
      <c r="DN31" s="681"/>
      <c r="DO31" s="681"/>
      <c r="DP31" s="681"/>
      <c r="DQ31" s="681"/>
      <c r="DR31" s="681"/>
      <c r="DS31" s="681"/>
      <c r="DT31" s="681"/>
      <c r="DU31" s="681"/>
      <c r="DV31" s="682"/>
      <c r="DW31" s="652">
        <v>0.4</v>
      </c>
      <c r="DX31" s="683"/>
      <c r="DY31" s="683"/>
      <c r="DZ31" s="683"/>
      <c r="EA31" s="683"/>
      <c r="EB31" s="683"/>
      <c r="EC31" s="684"/>
    </row>
    <row r="32" spans="2:133" ht="11.25" customHeight="1" x14ac:dyDescent="0.2">
      <c r="B32" s="714" t="s">
        <v>315</v>
      </c>
      <c r="C32" s="715"/>
      <c r="D32" s="715"/>
      <c r="E32" s="715"/>
      <c r="F32" s="715"/>
      <c r="G32" s="715"/>
      <c r="H32" s="715"/>
      <c r="I32" s="715"/>
      <c r="J32" s="715"/>
      <c r="K32" s="715"/>
      <c r="L32" s="715"/>
      <c r="M32" s="715"/>
      <c r="N32" s="715"/>
      <c r="O32" s="715"/>
      <c r="P32" s="715"/>
      <c r="Q32" s="716"/>
      <c r="R32" s="647" t="s">
        <v>128</v>
      </c>
      <c r="S32" s="648"/>
      <c r="T32" s="648"/>
      <c r="U32" s="648"/>
      <c r="V32" s="648"/>
      <c r="W32" s="648"/>
      <c r="X32" s="648"/>
      <c r="Y32" s="649"/>
      <c r="Z32" s="650" t="s">
        <v>128</v>
      </c>
      <c r="AA32" s="650"/>
      <c r="AB32" s="650"/>
      <c r="AC32" s="650"/>
      <c r="AD32" s="651" t="s">
        <v>128</v>
      </c>
      <c r="AE32" s="651"/>
      <c r="AF32" s="651"/>
      <c r="AG32" s="651"/>
      <c r="AH32" s="651"/>
      <c r="AI32" s="651"/>
      <c r="AJ32" s="651"/>
      <c r="AK32" s="651"/>
      <c r="AL32" s="652" t="s">
        <v>128</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100</v>
      </c>
      <c r="BH32" s="681"/>
      <c r="BI32" s="681"/>
      <c r="BJ32" s="681"/>
      <c r="BK32" s="681"/>
      <c r="BL32" s="681"/>
      <c r="BM32" s="653">
        <v>99.2</v>
      </c>
      <c r="BN32" s="701"/>
      <c r="BO32" s="701"/>
      <c r="BP32" s="701"/>
      <c r="BQ32" s="702"/>
      <c r="BR32" s="713">
        <v>99.5</v>
      </c>
      <c r="BS32" s="681"/>
      <c r="BT32" s="681"/>
      <c r="BU32" s="681"/>
      <c r="BV32" s="681"/>
      <c r="BW32" s="681"/>
      <c r="BX32" s="653">
        <v>98.2</v>
      </c>
      <c r="BY32" s="701"/>
      <c r="BZ32" s="701"/>
      <c r="CA32" s="701"/>
      <c r="CB32" s="702"/>
      <c r="CD32" s="697"/>
      <c r="CE32" s="698"/>
      <c r="CF32" s="662" t="s">
        <v>318</v>
      </c>
      <c r="CG32" s="663"/>
      <c r="CH32" s="663"/>
      <c r="CI32" s="663"/>
      <c r="CJ32" s="663"/>
      <c r="CK32" s="663"/>
      <c r="CL32" s="663"/>
      <c r="CM32" s="663"/>
      <c r="CN32" s="663"/>
      <c r="CO32" s="663"/>
      <c r="CP32" s="663"/>
      <c r="CQ32" s="664"/>
      <c r="CR32" s="647">
        <v>72</v>
      </c>
      <c r="CS32" s="648"/>
      <c r="CT32" s="648"/>
      <c r="CU32" s="648"/>
      <c r="CV32" s="648"/>
      <c r="CW32" s="648"/>
      <c r="CX32" s="648"/>
      <c r="CY32" s="649"/>
      <c r="CZ32" s="652">
        <v>0</v>
      </c>
      <c r="DA32" s="683"/>
      <c r="DB32" s="683"/>
      <c r="DC32" s="686"/>
      <c r="DD32" s="656">
        <v>72</v>
      </c>
      <c r="DE32" s="648"/>
      <c r="DF32" s="648"/>
      <c r="DG32" s="648"/>
      <c r="DH32" s="648"/>
      <c r="DI32" s="648"/>
      <c r="DJ32" s="648"/>
      <c r="DK32" s="649"/>
      <c r="DL32" s="656">
        <v>72</v>
      </c>
      <c r="DM32" s="648"/>
      <c r="DN32" s="648"/>
      <c r="DO32" s="648"/>
      <c r="DP32" s="648"/>
      <c r="DQ32" s="648"/>
      <c r="DR32" s="648"/>
      <c r="DS32" s="648"/>
      <c r="DT32" s="648"/>
      <c r="DU32" s="648"/>
      <c r="DV32" s="649"/>
      <c r="DW32" s="652">
        <v>0</v>
      </c>
      <c r="DX32" s="683"/>
      <c r="DY32" s="683"/>
      <c r="DZ32" s="683"/>
      <c r="EA32" s="683"/>
      <c r="EB32" s="683"/>
      <c r="EC32" s="684"/>
    </row>
    <row r="33" spans="2:133" ht="11.25" customHeight="1" x14ac:dyDescent="0.2">
      <c r="B33" s="644" t="s">
        <v>319</v>
      </c>
      <c r="C33" s="645"/>
      <c r="D33" s="645"/>
      <c r="E33" s="645"/>
      <c r="F33" s="645"/>
      <c r="G33" s="645"/>
      <c r="H33" s="645"/>
      <c r="I33" s="645"/>
      <c r="J33" s="645"/>
      <c r="K33" s="645"/>
      <c r="L33" s="645"/>
      <c r="M33" s="645"/>
      <c r="N33" s="645"/>
      <c r="O33" s="645"/>
      <c r="P33" s="645"/>
      <c r="Q33" s="646"/>
      <c r="R33" s="647">
        <v>87062</v>
      </c>
      <c r="S33" s="648"/>
      <c r="T33" s="648"/>
      <c r="U33" s="648"/>
      <c r="V33" s="648"/>
      <c r="W33" s="648"/>
      <c r="X33" s="648"/>
      <c r="Y33" s="649"/>
      <c r="Z33" s="650">
        <v>2.9</v>
      </c>
      <c r="AA33" s="650"/>
      <c r="AB33" s="650"/>
      <c r="AC33" s="650"/>
      <c r="AD33" s="651" t="s">
        <v>128</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99.8</v>
      </c>
      <c r="BH33" s="718"/>
      <c r="BI33" s="718"/>
      <c r="BJ33" s="718"/>
      <c r="BK33" s="718"/>
      <c r="BL33" s="718"/>
      <c r="BM33" s="719">
        <v>99.3</v>
      </c>
      <c r="BN33" s="718"/>
      <c r="BO33" s="718"/>
      <c r="BP33" s="718"/>
      <c r="BQ33" s="720"/>
      <c r="BR33" s="717">
        <v>99.9</v>
      </c>
      <c r="BS33" s="718"/>
      <c r="BT33" s="718"/>
      <c r="BU33" s="718"/>
      <c r="BV33" s="718"/>
      <c r="BW33" s="718"/>
      <c r="BX33" s="719">
        <v>99.2</v>
      </c>
      <c r="BY33" s="718"/>
      <c r="BZ33" s="718"/>
      <c r="CA33" s="718"/>
      <c r="CB33" s="720"/>
      <c r="CD33" s="662" t="s">
        <v>321</v>
      </c>
      <c r="CE33" s="663"/>
      <c r="CF33" s="663"/>
      <c r="CG33" s="663"/>
      <c r="CH33" s="663"/>
      <c r="CI33" s="663"/>
      <c r="CJ33" s="663"/>
      <c r="CK33" s="663"/>
      <c r="CL33" s="663"/>
      <c r="CM33" s="663"/>
      <c r="CN33" s="663"/>
      <c r="CO33" s="663"/>
      <c r="CP33" s="663"/>
      <c r="CQ33" s="664"/>
      <c r="CR33" s="647">
        <v>1079233</v>
      </c>
      <c r="CS33" s="681"/>
      <c r="CT33" s="681"/>
      <c r="CU33" s="681"/>
      <c r="CV33" s="681"/>
      <c r="CW33" s="681"/>
      <c r="CX33" s="681"/>
      <c r="CY33" s="682"/>
      <c r="CZ33" s="652">
        <v>37.6</v>
      </c>
      <c r="DA33" s="683"/>
      <c r="DB33" s="683"/>
      <c r="DC33" s="686"/>
      <c r="DD33" s="656">
        <v>719622</v>
      </c>
      <c r="DE33" s="681"/>
      <c r="DF33" s="681"/>
      <c r="DG33" s="681"/>
      <c r="DH33" s="681"/>
      <c r="DI33" s="681"/>
      <c r="DJ33" s="681"/>
      <c r="DK33" s="682"/>
      <c r="DL33" s="656">
        <v>464276</v>
      </c>
      <c r="DM33" s="681"/>
      <c r="DN33" s="681"/>
      <c r="DO33" s="681"/>
      <c r="DP33" s="681"/>
      <c r="DQ33" s="681"/>
      <c r="DR33" s="681"/>
      <c r="DS33" s="681"/>
      <c r="DT33" s="681"/>
      <c r="DU33" s="681"/>
      <c r="DV33" s="682"/>
      <c r="DW33" s="652">
        <v>42.5</v>
      </c>
      <c r="DX33" s="683"/>
      <c r="DY33" s="683"/>
      <c r="DZ33" s="683"/>
      <c r="EA33" s="683"/>
      <c r="EB33" s="683"/>
      <c r="EC33" s="684"/>
    </row>
    <row r="34" spans="2:133" ht="11.25" customHeight="1" x14ac:dyDescent="0.2">
      <c r="B34" s="644" t="s">
        <v>322</v>
      </c>
      <c r="C34" s="645"/>
      <c r="D34" s="645"/>
      <c r="E34" s="645"/>
      <c r="F34" s="645"/>
      <c r="G34" s="645"/>
      <c r="H34" s="645"/>
      <c r="I34" s="645"/>
      <c r="J34" s="645"/>
      <c r="K34" s="645"/>
      <c r="L34" s="645"/>
      <c r="M34" s="645"/>
      <c r="N34" s="645"/>
      <c r="O34" s="645"/>
      <c r="P34" s="645"/>
      <c r="Q34" s="646"/>
      <c r="R34" s="647">
        <v>18834</v>
      </c>
      <c r="S34" s="648"/>
      <c r="T34" s="648"/>
      <c r="U34" s="648"/>
      <c r="V34" s="648"/>
      <c r="W34" s="648"/>
      <c r="X34" s="648"/>
      <c r="Y34" s="649"/>
      <c r="Z34" s="650">
        <v>0.6</v>
      </c>
      <c r="AA34" s="650"/>
      <c r="AB34" s="650"/>
      <c r="AC34" s="650"/>
      <c r="AD34" s="651">
        <v>8170</v>
      </c>
      <c r="AE34" s="651"/>
      <c r="AF34" s="651"/>
      <c r="AG34" s="651"/>
      <c r="AH34" s="651"/>
      <c r="AI34" s="651"/>
      <c r="AJ34" s="651"/>
      <c r="AK34" s="651"/>
      <c r="AL34" s="652">
        <v>0.8</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389485</v>
      </c>
      <c r="CS34" s="648"/>
      <c r="CT34" s="648"/>
      <c r="CU34" s="648"/>
      <c r="CV34" s="648"/>
      <c r="CW34" s="648"/>
      <c r="CX34" s="648"/>
      <c r="CY34" s="649"/>
      <c r="CZ34" s="652">
        <v>13.6</v>
      </c>
      <c r="DA34" s="683"/>
      <c r="DB34" s="683"/>
      <c r="DC34" s="686"/>
      <c r="DD34" s="656">
        <v>294096</v>
      </c>
      <c r="DE34" s="648"/>
      <c r="DF34" s="648"/>
      <c r="DG34" s="648"/>
      <c r="DH34" s="648"/>
      <c r="DI34" s="648"/>
      <c r="DJ34" s="648"/>
      <c r="DK34" s="649"/>
      <c r="DL34" s="656">
        <v>181677</v>
      </c>
      <c r="DM34" s="648"/>
      <c r="DN34" s="648"/>
      <c r="DO34" s="648"/>
      <c r="DP34" s="648"/>
      <c r="DQ34" s="648"/>
      <c r="DR34" s="648"/>
      <c r="DS34" s="648"/>
      <c r="DT34" s="648"/>
      <c r="DU34" s="648"/>
      <c r="DV34" s="649"/>
      <c r="DW34" s="652">
        <v>16.600000000000001</v>
      </c>
      <c r="DX34" s="683"/>
      <c r="DY34" s="683"/>
      <c r="DZ34" s="683"/>
      <c r="EA34" s="683"/>
      <c r="EB34" s="683"/>
      <c r="EC34" s="684"/>
    </row>
    <row r="35" spans="2:133" ht="11.25" customHeight="1" x14ac:dyDescent="0.2">
      <c r="B35" s="644" t="s">
        <v>324</v>
      </c>
      <c r="C35" s="645"/>
      <c r="D35" s="645"/>
      <c r="E35" s="645"/>
      <c r="F35" s="645"/>
      <c r="G35" s="645"/>
      <c r="H35" s="645"/>
      <c r="I35" s="645"/>
      <c r="J35" s="645"/>
      <c r="K35" s="645"/>
      <c r="L35" s="645"/>
      <c r="M35" s="645"/>
      <c r="N35" s="645"/>
      <c r="O35" s="645"/>
      <c r="P35" s="645"/>
      <c r="Q35" s="646"/>
      <c r="R35" s="647">
        <v>31097</v>
      </c>
      <c r="S35" s="648"/>
      <c r="T35" s="648"/>
      <c r="U35" s="648"/>
      <c r="V35" s="648"/>
      <c r="W35" s="648"/>
      <c r="X35" s="648"/>
      <c r="Y35" s="649"/>
      <c r="Z35" s="650">
        <v>1</v>
      </c>
      <c r="AA35" s="650"/>
      <c r="AB35" s="650"/>
      <c r="AC35" s="650"/>
      <c r="AD35" s="651" t="s">
        <v>128</v>
      </c>
      <c r="AE35" s="651"/>
      <c r="AF35" s="651"/>
      <c r="AG35" s="651"/>
      <c r="AH35" s="651"/>
      <c r="AI35" s="651"/>
      <c r="AJ35" s="651"/>
      <c r="AK35" s="651"/>
      <c r="AL35" s="652" t="s">
        <v>128</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27626</v>
      </c>
      <c r="CS35" s="681"/>
      <c r="CT35" s="681"/>
      <c r="CU35" s="681"/>
      <c r="CV35" s="681"/>
      <c r="CW35" s="681"/>
      <c r="CX35" s="681"/>
      <c r="CY35" s="682"/>
      <c r="CZ35" s="652">
        <v>1</v>
      </c>
      <c r="DA35" s="683"/>
      <c r="DB35" s="683"/>
      <c r="DC35" s="686"/>
      <c r="DD35" s="656">
        <v>14056</v>
      </c>
      <c r="DE35" s="681"/>
      <c r="DF35" s="681"/>
      <c r="DG35" s="681"/>
      <c r="DH35" s="681"/>
      <c r="DI35" s="681"/>
      <c r="DJ35" s="681"/>
      <c r="DK35" s="682"/>
      <c r="DL35" s="656">
        <v>13541</v>
      </c>
      <c r="DM35" s="681"/>
      <c r="DN35" s="681"/>
      <c r="DO35" s="681"/>
      <c r="DP35" s="681"/>
      <c r="DQ35" s="681"/>
      <c r="DR35" s="681"/>
      <c r="DS35" s="681"/>
      <c r="DT35" s="681"/>
      <c r="DU35" s="681"/>
      <c r="DV35" s="682"/>
      <c r="DW35" s="652">
        <v>1.2</v>
      </c>
      <c r="DX35" s="683"/>
      <c r="DY35" s="683"/>
      <c r="DZ35" s="683"/>
      <c r="EA35" s="683"/>
      <c r="EB35" s="683"/>
      <c r="EC35" s="684"/>
    </row>
    <row r="36" spans="2:133" ht="11.25" customHeight="1" x14ac:dyDescent="0.2">
      <c r="B36" s="644" t="s">
        <v>328</v>
      </c>
      <c r="C36" s="645"/>
      <c r="D36" s="645"/>
      <c r="E36" s="645"/>
      <c r="F36" s="645"/>
      <c r="G36" s="645"/>
      <c r="H36" s="645"/>
      <c r="I36" s="645"/>
      <c r="J36" s="645"/>
      <c r="K36" s="645"/>
      <c r="L36" s="645"/>
      <c r="M36" s="645"/>
      <c r="N36" s="645"/>
      <c r="O36" s="645"/>
      <c r="P36" s="645"/>
      <c r="Q36" s="646"/>
      <c r="R36" s="647">
        <v>398234</v>
      </c>
      <c r="S36" s="648"/>
      <c r="T36" s="648"/>
      <c r="U36" s="648"/>
      <c r="V36" s="648"/>
      <c r="W36" s="648"/>
      <c r="X36" s="648"/>
      <c r="Y36" s="649"/>
      <c r="Z36" s="650">
        <v>13.4</v>
      </c>
      <c r="AA36" s="650"/>
      <c r="AB36" s="650"/>
      <c r="AC36" s="650"/>
      <c r="AD36" s="651" t="s">
        <v>128</v>
      </c>
      <c r="AE36" s="651"/>
      <c r="AF36" s="651"/>
      <c r="AG36" s="651"/>
      <c r="AH36" s="651"/>
      <c r="AI36" s="651"/>
      <c r="AJ36" s="651"/>
      <c r="AK36" s="651"/>
      <c r="AL36" s="652" t="s">
        <v>128</v>
      </c>
      <c r="AM36" s="653"/>
      <c r="AN36" s="653"/>
      <c r="AO36" s="654"/>
      <c r="AP36" s="235"/>
      <c r="AQ36" s="721" t="s">
        <v>329</v>
      </c>
      <c r="AR36" s="722"/>
      <c r="AS36" s="722"/>
      <c r="AT36" s="722"/>
      <c r="AU36" s="722"/>
      <c r="AV36" s="722"/>
      <c r="AW36" s="722"/>
      <c r="AX36" s="722"/>
      <c r="AY36" s="723"/>
      <c r="AZ36" s="636">
        <v>153830</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548</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329317</v>
      </c>
      <c r="CS36" s="648"/>
      <c r="CT36" s="648"/>
      <c r="CU36" s="648"/>
      <c r="CV36" s="648"/>
      <c r="CW36" s="648"/>
      <c r="CX36" s="648"/>
      <c r="CY36" s="649"/>
      <c r="CZ36" s="652">
        <v>11.5</v>
      </c>
      <c r="DA36" s="683"/>
      <c r="DB36" s="683"/>
      <c r="DC36" s="686"/>
      <c r="DD36" s="656">
        <v>178391</v>
      </c>
      <c r="DE36" s="648"/>
      <c r="DF36" s="648"/>
      <c r="DG36" s="648"/>
      <c r="DH36" s="648"/>
      <c r="DI36" s="648"/>
      <c r="DJ36" s="648"/>
      <c r="DK36" s="649"/>
      <c r="DL36" s="656">
        <v>151316</v>
      </c>
      <c r="DM36" s="648"/>
      <c r="DN36" s="648"/>
      <c r="DO36" s="648"/>
      <c r="DP36" s="648"/>
      <c r="DQ36" s="648"/>
      <c r="DR36" s="648"/>
      <c r="DS36" s="648"/>
      <c r="DT36" s="648"/>
      <c r="DU36" s="648"/>
      <c r="DV36" s="649"/>
      <c r="DW36" s="652">
        <v>13.9</v>
      </c>
      <c r="DX36" s="683"/>
      <c r="DY36" s="683"/>
      <c r="DZ36" s="683"/>
      <c r="EA36" s="683"/>
      <c r="EB36" s="683"/>
      <c r="EC36" s="684"/>
    </row>
    <row r="37" spans="2:133" ht="11.25" customHeight="1" x14ac:dyDescent="0.2">
      <c r="B37" s="644" t="s">
        <v>332</v>
      </c>
      <c r="C37" s="645"/>
      <c r="D37" s="645"/>
      <c r="E37" s="645"/>
      <c r="F37" s="645"/>
      <c r="G37" s="645"/>
      <c r="H37" s="645"/>
      <c r="I37" s="645"/>
      <c r="J37" s="645"/>
      <c r="K37" s="645"/>
      <c r="L37" s="645"/>
      <c r="M37" s="645"/>
      <c r="N37" s="645"/>
      <c r="O37" s="645"/>
      <c r="P37" s="645"/>
      <c r="Q37" s="646"/>
      <c r="R37" s="647">
        <v>101980</v>
      </c>
      <c r="S37" s="648"/>
      <c r="T37" s="648"/>
      <c r="U37" s="648"/>
      <c r="V37" s="648"/>
      <c r="W37" s="648"/>
      <c r="X37" s="648"/>
      <c r="Y37" s="649"/>
      <c r="Z37" s="650">
        <v>3.4</v>
      </c>
      <c r="AA37" s="650"/>
      <c r="AB37" s="650"/>
      <c r="AC37" s="650"/>
      <c r="AD37" s="651" t="s">
        <v>128</v>
      </c>
      <c r="AE37" s="651"/>
      <c r="AF37" s="651"/>
      <c r="AG37" s="651"/>
      <c r="AH37" s="651"/>
      <c r="AI37" s="651"/>
      <c r="AJ37" s="651"/>
      <c r="AK37" s="651"/>
      <c r="AL37" s="652" t="s">
        <v>128</v>
      </c>
      <c r="AM37" s="653"/>
      <c r="AN37" s="653"/>
      <c r="AO37" s="654"/>
      <c r="AQ37" s="725" t="s">
        <v>333</v>
      </c>
      <c r="AR37" s="726"/>
      <c r="AS37" s="726"/>
      <c r="AT37" s="726"/>
      <c r="AU37" s="726"/>
      <c r="AV37" s="726"/>
      <c r="AW37" s="726"/>
      <c r="AX37" s="726"/>
      <c r="AY37" s="727"/>
      <c r="AZ37" s="647">
        <v>31343</v>
      </c>
      <c r="BA37" s="648"/>
      <c r="BB37" s="648"/>
      <c r="BC37" s="648"/>
      <c r="BD37" s="681"/>
      <c r="BE37" s="681"/>
      <c r="BF37" s="702"/>
      <c r="BG37" s="662" t="s">
        <v>334</v>
      </c>
      <c r="BH37" s="663"/>
      <c r="BI37" s="663"/>
      <c r="BJ37" s="663"/>
      <c r="BK37" s="663"/>
      <c r="BL37" s="663"/>
      <c r="BM37" s="663"/>
      <c r="BN37" s="663"/>
      <c r="BO37" s="663"/>
      <c r="BP37" s="663"/>
      <c r="BQ37" s="663"/>
      <c r="BR37" s="663"/>
      <c r="BS37" s="663"/>
      <c r="BT37" s="663"/>
      <c r="BU37" s="664"/>
      <c r="BV37" s="647">
        <v>-46</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129875</v>
      </c>
      <c r="CS37" s="681"/>
      <c r="CT37" s="681"/>
      <c r="CU37" s="681"/>
      <c r="CV37" s="681"/>
      <c r="CW37" s="681"/>
      <c r="CX37" s="681"/>
      <c r="CY37" s="682"/>
      <c r="CZ37" s="652">
        <v>4.5</v>
      </c>
      <c r="DA37" s="683"/>
      <c r="DB37" s="683"/>
      <c r="DC37" s="686"/>
      <c r="DD37" s="656">
        <v>112975</v>
      </c>
      <c r="DE37" s="681"/>
      <c r="DF37" s="681"/>
      <c r="DG37" s="681"/>
      <c r="DH37" s="681"/>
      <c r="DI37" s="681"/>
      <c r="DJ37" s="681"/>
      <c r="DK37" s="682"/>
      <c r="DL37" s="656">
        <v>107536</v>
      </c>
      <c r="DM37" s="681"/>
      <c r="DN37" s="681"/>
      <c r="DO37" s="681"/>
      <c r="DP37" s="681"/>
      <c r="DQ37" s="681"/>
      <c r="DR37" s="681"/>
      <c r="DS37" s="681"/>
      <c r="DT37" s="681"/>
      <c r="DU37" s="681"/>
      <c r="DV37" s="682"/>
      <c r="DW37" s="652">
        <v>9.8000000000000007</v>
      </c>
      <c r="DX37" s="683"/>
      <c r="DY37" s="683"/>
      <c r="DZ37" s="683"/>
      <c r="EA37" s="683"/>
      <c r="EB37" s="683"/>
      <c r="EC37" s="684"/>
    </row>
    <row r="38" spans="2:133" ht="11.25" customHeight="1" x14ac:dyDescent="0.2">
      <c r="B38" s="644" t="s">
        <v>336</v>
      </c>
      <c r="C38" s="645"/>
      <c r="D38" s="645"/>
      <c r="E38" s="645"/>
      <c r="F38" s="645"/>
      <c r="G38" s="645"/>
      <c r="H38" s="645"/>
      <c r="I38" s="645"/>
      <c r="J38" s="645"/>
      <c r="K38" s="645"/>
      <c r="L38" s="645"/>
      <c r="M38" s="645"/>
      <c r="N38" s="645"/>
      <c r="O38" s="645"/>
      <c r="P38" s="645"/>
      <c r="Q38" s="646"/>
      <c r="R38" s="647">
        <v>30509</v>
      </c>
      <c r="S38" s="648"/>
      <c r="T38" s="648"/>
      <c r="U38" s="648"/>
      <c r="V38" s="648"/>
      <c r="W38" s="648"/>
      <c r="X38" s="648"/>
      <c r="Y38" s="649"/>
      <c r="Z38" s="650">
        <v>1</v>
      </c>
      <c r="AA38" s="650"/>
      <c r="AB38" s="650"/>
      <c r="AC38" s="650"/>
      <c r="AD38" s="651">
        <v>7612</v>
      </c>
      <c r="AE38" s="651"/>
      <c r="AF38" s="651"/>
      <c r="AG38" s="651"/>
      <c r="AH38" s="651"/>
      <c r="AI38" s="651"/>
      <c r="AJ38" s="651"/>
      <c r="AK38" s="651"/>
      <c r="AL38" s="652">
        <v>0.7</v>
      </c>
      <c r="AM38" s="653"/>
      <c r="AN38" s="653"/>
      <c r="AO38" s="654"/>
      <c r="AQ38" s="725" t="s">
        <v>337</v>
      </c>
      <c r="AR38" s="726"/>
      <c r="AS38" s="726"/>
      <c r="AT38" s="726"/>
      <c r="AU38" s="726"/>
      <c r="AV38" s="726"/>
      <c r="AW38" s="726"/>
      <c r="AX38" s="726"/>
      <c r="AY38" s="727"/>
      <c r="AZ38" s="647">
        <v>17584</v>
      </c>
      <c r="BA38" s="648"/>
      <c r="BB38" s="648"/>
      <c r="BC38" s="648"/>
      <c r="BD38" s="681"/>
      <c r="BE38" s="681"/>
      <c r="BF38" s="702"/>
      <c r="BG38" s="662" t="s">
        <v>338</v>
      </c>
      <c r="BH38" s="663"/>
      <c r="BI38" s="663"/>
      <c r="BJ38" s="663"/>
      <c r="BK38" s="663"/>
      <c r="BL38" s="663"/>
      <c r="BM38" s="663"/>
      <c r="BN38" s="663"/>
      <c r="BO38" s="663"/>
      <c r="BP38" s="663"/>
      <c r="BQ38" s="663"/>
      <c r="BR38" s="663"/>
      <c r="BS38" s="663"/>
      <c r="BT38" s="663"/>
      <c r="BU38" s="664"/>
      <c r="BV38" s="647">
        <v>155</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136246</v>
      </c>
      <c r="CS38" s="648"/>
      <c r="CT38" s="648"/>
      <c r="CU38" s="648"/>
      <c r="CV38" s="648"/>
      <c r="CW38" s="648"/>
      <c r="CX38" s="648"/>
      <c r="CY38" s="649"/>
      <c r="CZ38" s="652">
        <v>4.7</v>
      </c>
      <c r="DA38" s="683"/>
      <c r="DB38" s="683"/>
      <c r="DC38" s="686"/>
      <c r="DD38" s="656">
        <v>119519</v>
      </c>
      <c r="DE38" s="648"/>
      <c r="DF38" s="648"/>
      <c r="DG38" s="648"/>
      <c r="DH38" s="648"/>
      <c r="DI38" s="648"/>
      <c r="DJ38" s="648"/>
      <c r="DK38" s="649"/>
      <c r="DL38" s="656">
        <v>117742</v>
      </c>
      <c r="DM38" s="648"/>
      <c r="DN38" s="648"/>
      <c r="DO38" s="648"/>
      <c r="DP38" s="648"/>
      <c r="DQ38" s="648"/>
      <c r="DR38" s="648"/>
      <c r="DS38" s="648"/>
      <c r="DT38" s="648"/>
      <c r="DU38" s="648"/>
      <c r="DV38" s="649"/>
      <c r="DW38" s="652">
        <v>10.8</v>
      </c>
      <c r="DX38" s="683"/>
      <c r="DY38" s="683"/>
      <c r="DZ38" s="683"/>
      <c r="EA38" s="683"/>
      <c r="EB38" s="683"/>
      <c r="EC38" s="684"/>
    </row>
    <row r="39" spans="2:133" ht="11.25" customHeight="1" x14ac:dyDescent="0.2">
      <c r="B39" s="644" t="s">
        <v>340</v>
      </c>
      <c r="C39" s="645"/>
      <c r="D39" s="645"/>
      <c r="E39" s="645"/>
      <c r="F39" s="645"/>
      <c r="G39" s="645"/>
      <c r="H39" s="645"/>
      <c r="I39" s="645"/>
      <c r="J39" s="645"/>
      <c r="K39" s="645"/>
      <c r="L39" s="645"/>
      <c r="M39" s="645"/>
      <c r="N39" s="645"/>
      <c r="O39" s="645"/>
      <c r="P39" s="645"/>
      <c r="Q39" s="646"/>
      <c r="R39" s="647">
        <v>732500</v>
      </c>
      <c r="S39" s="648"/>
      <c r="T39" s="648"/>
      <c r="U39" s="648"/>
      <c r="V39" s="648"/>
      <c r="W39" s="648"/>
      <c r="X39" s="648"/>
      <c r="Y39" s="649"/>
      <c r="Z39" s="650">
        <v>24.6</v>
      </c>
      <c r="AA39" s="650"/>
      <c r="AB39" s="650"/>
      <c r="AC39" s="650"/>
      <c r="AD39" s="651" t="s">
        <v>128</v>
      </c>
      <c r="AE39" s="651"/>
      <c r="AF39" s="651"/>
      <c r="AG39" s="651"/>
      <c r="AH39" s="651"/>
      <c r="AI39" s="651"/>
      <c r="AJ39" s="651"/>
      <c r="AK39" s="651"/>
      <c r="AL39" s="652" t="s">
        <v>136</v>
      </c>
      <c r="AM39" s="653"/>
      <c r="AN39" s="653"/>
      <c r="AO39" s="654"/>
      <c r="AQ39" s="725" t="s">
        <v>341</v>
      </c>
      <c r="AR39" s="726"/>
      <c r="AS39" s="726"/>
      <c r="AT39" s="726"/>
      <c r="AU39" s="726"/>
      <c r="AV39" s="726"/>
      <c r="AW39" s="726"/>
      <c r="AX39" s="726"/>
      <c r="AY39" s="727"/>
      <c r="AZ39" s="647" t="s">
        <v>254</v>
      </c>
      <c r="BA39" s="648"/>
      <c r="BB39" s="648"/>
      <c r="BC39" s="648"/>
      <c r="BD39" s="681"/>
      <c r="BE39" s="681"/>
      <c r="BF39" s="702"/>
      <c r="BG39" s="662" t="s">
        <v>342</v>
      </c>
      <c r="BH39" s="663"/>
      <c r="BI39" s="663"/>
      <c r="BJ39" s="663"/>
      <c r="BK39" s="663"/>
      <c r="BL39" s="663"/>
      <c r="BM39" s="663"/>
      <c r="BN39" s="663"/>
      <c r="BO39" s="663"/>
      <c r="BP39" s="663"/>
      <c r="BQ39" s="663"/>
      <c r="BR39" s="663"/>
      <c r="BS39" s="663"/>
      <c r="BT39" s="663"/>
      <c r="BU39" s="664"/>
      <c r="BV39" s="647">
        <v>223</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195119</v>
      </c>
      <c r="CS39" s="681"/>
      <c r="CT39" s="681"/>
      <c r="CU39" s="681"/>
      <c r="CV39" s="681"/>
      <c r="CW39" s="681"/>
      <c r="CX39" s="681"/>
      <c r="CY39" s="682"/>
      <c r="CZ39" s="652">
        <v>6.8</v>
      </c>
      <c r="DA39" s="683"/>
      <c r="DB39" s="683"/>
      <c r="DC39" s="686"/>
      <c r="DD39" s="656">
        <v>113560</v>
      </c>
      <c r="DE39" s="681"/>
      <c r="DF39" s="681"/>
      <c r="DG39" s="681"/>
      <c r="DH39" s="681"/>
      <c r="DI39" s="681"/>
      <c r="DJ39" s="681"/>
      <c r="DK39" s="682"/>
      <c r="DL39" s="656" t="s">
        <v>128</v>
      </c>
      <c r="DM39" s="681"/>
      <c r="DN39" s="681"/>
      <c r="DO39" s="681"/>
      <c r="DP39" s="681"/>
      <c r="DQ39" s="681"/>
      <c r="DR39" s="681"/>
      <c r="DS39" s="681"/>
      <c r="DT39" s="681"/>
      <c r="DU39" s="681"/>
      <c r="DV39" s="682"/>
      <c r="DW39" s="652" t="s">
        <v>128</v>
      </c>
      <c r="DX39" s="683"/>
      <c r="DY39" s="683"/>
      <c r="DZ39" s="683"/>
      <c r="EA39" s="683"/>
      <c r="EB39" s="683"/>
      <c r="EC39" s="684"/>
    </row>
    <row r="40" spans="2:133" ht="11.25" customHeight="1" x14ac:dyDescent="0.2">
      <c r="B40" s="644" t="s">
        <v>344</v>
      </c>
      <c r="C40" s="645"/>
      <c r="D40" s="645"/>
      <c r="E40" s="645"/>
      <c r="F40" s="645"/>
      <c r="G40" s="645"/>
      <c r="H40" s="645"/>
      <c r="I40" s="645"/>
      <c r="J40" s="645"/>
      <c r="K40" s="645"/>
      <c r="L40" s="645"/>
      <c r="M40" s="645"/>
      <c r="N40" s="645"/>
      <c r="O40" s="645"/>
      <c r="P40" s="645"/>
      <c r="Q40" s="646"/>
      <c r="R40" s="647">
        <v>1700</v>
      </c>
      <c r="S40" s="648"/>
      <c r="T40" s="648"/>
      <c r="U40" s="648"/>
      <c r="V40" s="648"/>
      <c r="W40" s="648"/>
      <c r="X40" s="648"/>
      <c r="Y40" s="649"/>
      <c r="Z40" s="650">
        <v>0.1</v>
      </c>
      <c r="AA40" s="650"/>
      <c r="AB40" s="650"/>
      <c r="AC40" s="650"/>
      <c r="AD40" s="651" t="s">
        <v>136</v>
      </c>
      <c r="AE40" s="651"/>
      <c r="AF40" s="651"/>
      <c r="AG40" s="651"/>
      <c r="AH40" s="651"/>
      <c r="AI40" s="651"/>
      <c r="AJ40" s="651"/>
      <c r="AK40" s="651"/>
      <c r="AL40" s="652" t="s">
        <v>128</v>
      </c>
      <c r="AM40" s="653"/>
      <c r="AN40" s="653"/>
      <c r="AO40" s="654"/>
      <c r="AQ40" s="725" t="s">
        <v>345</v>
      </c>
      <c r="AR40" s="726"/>
      <c r="AS40" s="726"/>
      <c r="AT40" s="726"/>
      <c r="AU40" s="726"/>
      <c r="AV40" s="726"/>
      <c r="AW40" s="726"/>
      <c r="AX40" s="726"/>
      <c r="AY40" s="727"/>
      <c r="AZ40" s="647" t="s">
        <v>136</v>
      </c>
      <c r="BA40" s="648"/>
      <c r="BB40" s="648"/>
      <c r="BC40" s="648"/>
      <c r="BD40" s="681"/>
      <c r="BE40" s="681"/>
      <c r="BF40" s="702"/>
      <c r="BG40" s="728" t="s">
        <v>346</v>
      </c>
      <c r="BH40" s="729"/>
      <c r="BI40" s="729"/>
      <c r="BJ40" s="729"/>
      <c r="BK40" s="729"/>
      <c r="BL40" s="236"/>
      <c r="BM40" s="663" t="s">
        <v>347</v>
      </c>
      <c r="BN40" s="663"/>
      <c r="BO40" s="663"/>
      <c r="BP40" s="663"/>
      <c r="BQ40" s="663"/>
      <c r="BR40" s="663"/>
      <c r="BS40" s="663"/>
      <c r="BT40" s="663"/>
      <c r="BU40" s="664"/>
      <c r="BV40" s="647">
        <v>94</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1440</v>
      </c>
      <c r="CS40" s="648"/>
      <c r="CT40" s="648"/>
      <c r="CU40" s="648"/>
      <c r="CV40" s="648"/>
      <c r="CW40" s="648"/>
      <c r="CX40" s="648"/>
      <c r="CY40" s="649"/>
      <c r="CZ40" s="652">
        <v>0.1</v>
      </c>
      <c r="DA40" s="683"/>
      <c r="DB40" s="683"/>
      <c r="DC40" s="686"/>
      <c r="DD40" s="656" t="s">
        <v>128</v>
      </c>
      <c r="DE40" s="648"/>
      <c r="DF40" s="648"/>
      <c r="DG40" s="648"/>
      <c r="DH40" s="648"/>
      <c r="DI40" s="648"/>
      <c r="DJ40" s="648"/>
      <c r="DK40" s="649"/>
      <c r="DL40" s="656" t="s">
        <v>128</v>
      </c>
      <c r="DM40" s="648"/>
      <c r="DN40" s="648"/>
      <c r="DO40" s="648"/>
      <c r="DP40" s="648"/>
      <c r="DQ40" s="648"/>
      <c r="DR40" s="648"/>
      <c r="DS40" s="648"/>
      <c r="DT40" s="648"/>
      <c r="DU40" s="648"/>
      <c r="DV40" s="649"/>
      <c r="DW40" s="652" t="s">
        <v>136</v>
      </c>
      <c r="DX40" s="683"/>
      <c r="DY40" s="683"/>
      <c r="DZ40" s="683"/>
      <c r="EA40" s="683"/>
      <c r="EB40" s="683"/>
      <c r="EC40" s="684"/>
    </row>
    <row r="41" spans="2:133" ht="11.25" customHeight="1" x14ac:dyDescent="0.2">
      <c r="B41" s="644" t="s">
        <v>349</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128</v>
      </c>
      <c r="AM41" s="653"/>
      <c r="AN41" s="653"/>
      <c r="AO41" s="654"/>
      <c r="AQ41" s="725" t="s">
        <v>350</v>
      </c>
      <c r="AR41" s="726"/>
      <c r="AS41" s="726"/>
      <c r="AT41" s="726"/>
      <c r="AU41" s="726"/>
      <c r="AV41" s="726"/>
      <c r="AW41" s="726"/>
      <c r="AX41" s="726"/>
      <c r="AY41" s="727"/>
      <c r="AZ41" s="647">
        <v>25045</v>
      </c>
      <c r="BA41" s="648"/>
      <c r="BB41" s="648"/>
      <c r="BC41" s="648"/>
      <c r="BD41" s="681"/>
      <c r="BE41" s="681"/>
      <c r="BF41" s="702"/>
      <c r="BG41" s="728"/>
      <c r="BH41" s="729"/>
      <c r="BI41" s="729"/>
      <c r="BJ41" s="729"/>
      <c r="BK41" s="729"/>
      <c r="BL41" s="236"/>
      <c r="BM41" s="663" t="s">
        <v>351</v>
      </c>
      <c r="BN41" s="663"/>
      <c r="BO41" s="663"/>
      <c r="BP41" s="663"/>
      <c r="BQ41" s="663"/>
      <c r="BR41" s="663"/>
      <c r="BS41" s="663"/>
      <c r="BT41" s="663"/>
      <c r="BU41" s="664"/>
      <c r="BV41" s="647">
        <v>2</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254</v>
      </c>
      <c r="CS41" s="681"/>
      <c r="CT41" s="681"/>
      <c r="CU41" s="681"/>
      <c r="CV41" s="681"/>
      <c r="CW41" s="681"/>
      <c r="CX41" s="681"/>
      <c r="CY41" s="682"/>
      <c r="CZ41" s="652" t="s">
        <v>136</v>
      </c>
      <c r="DA41" s="683"/>
      <c r="DB41" s="683"/>
      <c r="DC41" s="686"/>
      <c r="DD41" s="656" t="s">
        <v>128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44" t="s">
        <v>353</v>
      </c>
      <c r="C42" s="645"/>
      <c r="D42" s="645"/>
      <c r="E42" s="645"/>
      <c r="F42" s="645"/>
      <c r="G42" s="645"/>
      <c r="H42" s="645"/>
      <c r="I42" s="645"/>
      <c r="J42" s="645"/>
      <c r="K42" s="645"/>
      <c r="L42" s="645"/>
      <c r="M42" s="645"/>
      <c r="N42" s="645"/>
      <c r="O42" s="645"/>
      <c r="P42" s="645"/>
      <c r="Q42" s="646"/>
      <c r="R42" s="647">
        <v>29400</v>
      </c>
      <c r="S42" s="648"/>
      <c r="T42" s="648"/>
      <c r="U42" s="648"/>
      <c r="V42" s="648"/>
      <c r="W42" s="648"/>
      <c r="X42" s="648"/>
      <c r="Y42" s="649"/>
      <c r="Z42" s="650">
        <v>1</v>
      </c>
      <c r="AA42" s="650"/>
      <c r="AB42" s="650"/>
      <c r="AC42" s="650"/>
      <c r="AD42" s="651" t="s">
        <v>128</v>
      </c>
      <c r="AE42" s="651"/>
      <c r="AF42" s="651"/>
      <c r="AG42" s="651"/>
      <c r="AH42" s="651"/>
      <c r="AI42" s="651"/>
      <c r="AJ42" s="651"/>
      <c r="AK42" s="651"/>
      <c r="AL42" s="652" t="s">
        <v>128</v>
      </c>
      <c r="AM42" s="653"/>
      <c r="AN42" s="653"/>
      <c r="AO42" s="654"/>
      <c r="AQ42" s="746" t="s">
        <v>354</v>
      </c>
      <c r="AR42" s="747"/>
      <c r="AS42" s="747"/>
      <c r="AT42" s="747"/>
      <c r="AU42" s="747"/>
      <c r="AV42" s="747"/>
      <c r="AW42" s="747"/>
      <c r="AX42" s="747"/>
      <c r="AY42" s="748"/>
      <c r="AZ42" s="738">
        <v>79858</v>
      </c>
      <c r="BA42" s="739"/>
      <c r="BB42" s="739"/>
      <c r="BC42" s="739"/>
      <c r="BD42" s="718"/>
      <c r="BE42" s="718"/>
      <c r="BF42" s="720"/>
      <c r="BG42" s="730"/>
      <c r="BH42" s="731"/>
      <c r="BI42" s="731"/>
      <c r="BJ42" s="731"/>
      <c r="BK42" s="731"/>
      <c r="BL42" s="237"/>
      <c r="BM42" s="673" t="s">
        <v>355</v>
      </c>
      <c r="BN42" s="673"/>
      <c r="BO42" s="673"/>
      <c r="BP42" s="673"/>
      <c r="BQ42" s="673"/>
      <c r="BR42" s="673"/>
      <c r="BS42" s="673"/>
      <c r="BT42" s="673"/>
      <c r="BU42" s="674"/>
      <c r="BV42" s="738">
        <v>393</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1158169</v>
      </c>
      <c r="CS42" s="648"/>
      <c r="CT42" s="648"/>
      <c r="CU42" s="648"/>
      <c r="CV42" s="648"/>
      <c r="CW42" s="648"/>
      <c r="CX42" s="648"/>
      <c r="CY42" s="649"/>
      <c r="CZ42" s="652">
        <v>40.299999999999997</v>
      </c>
      <c r="DA42" s="653"/>
      <c r="DB42" s="653"/>
      <c r="DC42" s="665"/>
      <c r="DD42" s="656">
        <v>363708</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43" s="688" t="s">
        <v>357</v>
      </c>
      <c r="C43" s="689"/>
      <c r="D43" s="689"/>
      <c r="E43" s="689"/>
      <c r="F43" s="689"/>
      <c r="G43" s="689"/>
      <c r="H43" s="689"/>
      <c r="I43" s="689"/>
      <c r="J43" s="689"/>
      <c r="K43" s="689"/>
      <c r="L43" s="689"/>
      <c r="M43" s="689"/>
      <c r="N43" s="689"/>
      <c r="O43" s="689"/>
      <c r="P43" s="689"/>
      <c r="Q43" s="690"/>
      <c r="R43" s="738">
        <v>2973457</v>
      </c>
      <c r="S43" s="739"/>
      <c r="T43" s="739"/>
      <c r="U43" s="739"/>
      <c r="V43" s="739"/>
      <c r="W43" s="739"/>
      <c r="X43" s="739"/>
      <c r="Y43" s="740"/>
      <c r="Z43" s="741">
        <v>100</v>
      </c>
      <c r="AA43" s="741"/>
      <c r="AB43" s="741"/>
      <c r="AC43" s="741"/>
      <c r="AD43" s="742">
        <v>1060732</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7948</v>
      </c>
      <c r="CS43" s="681"/>
      <c r="CT43" s="681"/>
      <c r="CU43" s="681"/>
      <c r="CV43" s="681"/>
      <c r="CW43" s="681"/>
      <c r="CX43" s="681"/>
      <c r="CY43" s="682"/>
      <c r="CZ43" s="652">
        <v>0.3</v>
      </c>
      <c r="DA43" s="683"/>
      <c r="DB43" s="683"/>
      <c r="DC43" s="686"/>
      <c r="DD43" s="656">
        <v>7948</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1158169</v>
      </c>
      <c r="CS44" s="648"/>
      <c r="CT44" s="648"/>
      <c r="CU44" s="648"/>
      <c r="CV44" s="648"/>
      <c r="CW44" s="648"/>
      <c r="CX44" s="648"/>
      <c r="CY44" s="649"/>
      <c r="CZ44" s="652">
        <v>40.299999999999997</v>
      </c>
      <c r="DA44" s="653"/>
      <c r="DB44" s="653"/>
      <c r="DC44" s="665"/>
      <c r="DD44" s="656">
        <v>363708</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213232</v>
      </c>
      <c r="CS45" s="681"/>
      <c r="CT45" s="681"/>
      <c r="CU45" s="681"/>
      <c r="CV45" s="681"/>
      <c r="CW45" s="681"/>
      <c r="CX45" s="681"/>
      <c r="CY45" s="682"/>
      <c r="CZ45" s="652">
        <v>7.4</v>
      </c>
      <c r="DA45" s="683"/>
      <c r="DB45" s="683"/>
      <c r="DC45" s="686"/>
      <c r="DD45" s="656">
        <v>27061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934857</v>
      </c>
      <c r="CS46" s="648"/>
      <c r="CT46" s="648"/>
      <c r="CU46" s="648"/>
      <c r="CV46" s="648"/>
      <c r="CW46" s="648"/>
      <c r="CX46" s="648"/>
      <c r="CY46" s="649"/>
      <c r="CZ46" s="652">
        <v>32.6</v>
      </c>
      <c r="DA46" s="653"/>
      <c r="DB46" s="653"/>
      <c r="DC46" s="665"/>
      <c r="DD46" s="656">
        <v>326567</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t="s">
        <v>128</v>
      </c>
      <c r="CS47" s="681"/>
      <c r="CT47" s="681"/>
      <c r="CU47" s="681"/>
      <c r="CV47" s="681"/>
      <c r="CW47" s="681"/>
      <c r="CX47" s="681"/>
      <c r="CY47" s="682"/>
      <c r="CZ47" s="652" t="s">
        <v>254</v>
      </c>
      <c r="DA47" s="683"/>
      <c r="DB47" s="683"/>
      <c r="DC47" s="686"/>
      <c r="DD47" s="656" t="s">
        <v>254</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128</v>
      </c>
      <c r="CS48" s="648"/>
      <c r="CT48" s="648"/>
      <c r="CU48" s="648"/>
      <c r="CV48" s="648"/>
      <c r="CW48" s="648"/>
      <c r="CX48" s="648"/>
      <c r="CY48" s="649"/>
      <c r="CZ48" s="652" t="s">
        <v>254</v>
      </c>
      <c r="DA48" s="653"/>
      <c r="DB48" s="653"/>
      <c r="DC48" s="665"/>
      <c r="DD48" s="656" t="s">
        <v>254</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2871963</v>
      </c>
      <c r="CS49" s="718"/>
      <c r="CT49" s="718"/>
      <c r="CU49" s="718"/>
      <c r="CV49" s="718"/>
      <c r="CW49" s="718"/>
      <c r="CX49" s="718"/>
      <c r="CY49" s="749"/>
      <c r="CZ49" s="743">
        <v>100</v>
      </c>
      <c r="DA49" s="750"/>
      <c r="DB49" s="750"/>
      <c r="DC49" s="751"/>
      <c r="DD49" s="752">
        <v>1661607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mkKBsMpAg112I0TRAzrGslVfPnod7SHWQjftirG+t7VAb/m3t5Eb7t0DSUU99G7gUZm1JlBq679ZdlUO2vrifA==" saltValue="ad+Y85Ko9Le8+8wspezGD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390</v>
      </c>
      <c r="C7" s="780"/>
      <c r="D7" s="780"/>
      <c r="E7" s="780"/>
      <c r="F7" s="780"/>
      <c r="G7" s="780"/>
      <c r="H7" s="780"/>
      <c r="I7" s="780"/>
      <c r="J7" s="780"/>
      <c r="K7" s="780"/>
      <c r="L7" s="780"/>
      <c r="M7" s="780"/>
      <c r="N7" s="780"/>
      <c r="O7" s="780"/>
      <c r="P7" s="781"/>
      <c r="Q7" s="782">
        <v>2938</v>
      </c>
      <c r="R7" s="783"/>
      <c r="S7" s="783"/>
      <c r="T7" s="783"/>
      <c r="U7" s="783"/>
      <c r="V7" s="783">
        <v>2839</v>
      </c>
      <c r="W7" s="783"/>
      <c r="X7" s="783"/>
      <c r="Y7" s="783"/>
      <c r="Z7" s="783"/>
      <c r="AA7" s="783">
        <v>99</v>
      </c>
      <c r="AB7" s="783"/>
      <c r="AC7" s="783"/>
      <c r="AD7" s="783"/>
      <c r="AE7" s="784"/>
      <c r="AF7" s="785">
        <v>98</v>
      </c>
      <c r="AG7" s="786"/>
      <c r="AH7" s="786"/>
      <c r="AI7" s="786"/>
      <c r="AJ7" s="787"/>
      <c r="AK7" s="822" t="s">
        <v>585</v>
      </c>
      <c r="AL7" s="823"/>
      <c r="AM7" s="823"/>
      <c r="AN7" s="823"/>
      <c r="AO7" s="823"/>
      <c r="AP7" s="823">
        <v>3444</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592</v>
      </c>
      <c r="BT7" s="827"/>
      <c r="BU7" s="827"/>
      <c r="BV7" s="827"/>
      <c r="BW7" s="827"/>
      <c r="BX7" s="827"/>
      <c r="BY7" s="827"/>
      <c r="BZ7" s="827"/>
      <c r="CA7" s="827"/>
      <c r="CB7" s="827"/>
      <c r="CC7" s="827"/>
      <c r="CD7" s="827"/>
      <c r="CE7" s="827"/>
      <c r="CF7" s="827"/>
      <c r="CG7" s="828"/>
      <c r="CH7" s="819">
        <v>0</v>
      </c>
      <c r="CI7" s="820"/>
      <c r="CJ7" s="820"/>
      <c r="CK7" s="820"/>
      <c r="CL7" s="821"/>
      <c r="CM7" s="819">
        <v>111</v>
      </c>
      <c r="CN7" s="820"/>
      <c r="CO7" s="820"/>
      <c r="CP7" s="820"/>
      <c r="CQ7" s="821"/>
      <c r="CR7" s="819">
        <v>100</v>
      </c>
      <c r="CS7" s="820"/>
      <c r="CT7" s="820"/>
      <c r="CU7" s="820"/>
      <c r="CV7" s="821"/>
      <c r="CW7" s="819">
        <v>0</v>
      </c>
      <c r="CX7" s="820"/>
      <c r="CY7" s="820"/>
      <c r="CZ7" s="820"/>
      <c r="DA7" s="821"/>
      <c r="DB7" s="819">
        <v>0</v>
      </c>
      <c r="DC7" s="820"/>
      <c r="DD7" s="820"/>
      <c r="DE7" s="820"/>
      <c r="DF7" s="821"/>
      <c r="DG7" s="819">
        <v>0</v>
      </c>
      <c r="DH7" s="820"/>
      <c r="DI7" s="820"/>
      <c r="DJ7" s="820"/>
      <c r="DK7" s="821"/>
      <c r="DL7" s="819">
        <v>0</v>
      </c>
      <c r="DM7" s="820"/>
      <c r="DN7" s="820"/>
      <c r="DO7" s="820"/>
      <c r="DP7" s="821"/>
      <c r="DQ7" s="819">
        <v>0</v>
      </c>
      <c r="DR7" s="820"/>
      <c r="DS7" s="820"/>
      <c r="DT7" s="820"/>
      <c r="DU7" s="821"/>
      <c r="DV7" s="800"/>
      <c r="DW7" s="801"/>
      <c r="DX7" s="801"/>
      <c r="DY7" s="801"/>
      <c r="DZ7" s="802"/>
      <c r="EA7" s="256"/>
    </row>
    <row r="8" spans="1:131" s="257" customFormat="1" ht="26.25" customHeight="1" x14ac:dyDescent="0.2">
      <c r="A8" s="263">
        <v>2</v>
      </c>
      <c r="B8" s="803" t="s">
        <v>391</v>
      </c>
      <c r="C8" s="804"/>
      <c r="D8" s="804"/>
      <c r="E8" s="804"/>
      <c r="F8" s="804"/>
      <c r="G8" s="804"/>
      <c r="H8" s="804"/>
      <c r="I8" s="804"/>
      <c r="J8" s="804"/>
      <c r="K8" s="804"/>
      <c r="L8" s="804"/>
      <c r="M8" s="804"/>
      <c r="N8" s="804"/>
      <c r="O8" s="804"/>
      <c r="P8" s="805"/>
      <c r="Q8" s="806">
        <v>13</v>
      </c>
      <c r="R8" s="807"/>
      <c r="S8" s="807"/>
      <c r="T8" s="807"/>
      <c r="U8" s="807"/>
      <c r="V8" s="807">
        <v>13</v>
      </c>
      <c r="W8" s="807"/>
      <c r="X8" s="807"/>
      <c r="Y8" s="807"/>
      <c r="Z8" s="807"/>
      <c r="AA8" s="807">
        <v>0</v>
      </c>
      <c r="AB8" s="807"/>
      <c r="AC8" s="807"/>
      <c r="AD8" s="807"/>
      <c r="AE8" s="808"/>
      <c r="AF8" s="809">
        <v>0</v>
      </c>
      <c r="AG8" s="810"/>
      <c r="AH8" s="810"/>
      <c r="AI8" s="810"/>
      <c r="AJ8" s="811"/>
      <c r="AK8" s="812" t="s">
        <v>585</v>
      </c>
      <c r="AL8" s="813"/>
      <c r="AM8" s="813"/>
      <c r="AN8" s="813"/>
      <c r="AO8" s="813"/>
      <c r="AP8" s="813" t="s">
        <v>585</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2">
      <c r="A9" s="263">
        <v>3</v>
      </c>
      <c r="B9" s="803" t="s">
        <v>392</v>
      </c>
      <c r="C9" s="804"/>
      <c r="D9" s="804"/>
      <c r="E9" s="804"/>
      <c r="F9" s="804"/>
      <c r="G9" s="804"/>
      <c r="H9" s="804"/>
      <c r="I9" s="804"/>
      <c r="J9" s="804"/>
      <c r="K9" s="804"/>
      <c r="L9" s="804"/>
      <c r="M9" s="804"/>
      <c r="N9" s="804"/>
      <c r="O9" s="804"/>
      <c r="P9" s="805"/>
      <c r="Q9" s="806">
        <v>79</v>
      </c>
      <c r="R9" s="807"/>
      <c r="S9" s="807"/>
      <c r="T9" s="807"/>
      <c r="U9" s="807"/>
      <c r="V9" s="807">
        <v>77</v>
      </c>
      <c r="W9" s="807"/>
      <c r="X9" s="807"/>
      <c r="Y9" s="807"/>
      <c r="Z9" s="807"/>
      <c r="AA9" s="807">
        <v>2</v>
      </c>
      <c r="AB9" s="807"/>
      <c r="AC9" s="807"/>
      <c r="AD9" s="807"/>
      <c r="AE9" s="808"/>
      <c r="AF9" s="809">
        <v>2</v>
      </c>
      <c r="AG9" s="810"/>
      <c r="AH9" s="810"/>
      <c r="AI9" s="810"/>
      <c r="AJ9" s="811"/>
      <c r="AK9" s="812" t="s">
        <v>585</v>
      </c>
      <c r="AL9" s="813"/>
      <c r="AM9" s="813"/>
      <c r="AN9" s="813"/>
      <c r="AO9" s="813"/>
      <c r="AP9" s="813" t="s">
        <v>585</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394</v>
      </c>
      <c r="B23" s="838" t="s">
        <v>395</v>
      </c>
      <c r="C23" s="839"/>
      <c r="D23" s="839"/>
      <c r="E23" s="839"/>
      <c r="F23" s="839"/>
      <c r="G23" s="839"/>
      <c r="H23" s="839"/>
      <c r="I23" s="839"/>
      <c r="J23" s="839"/>
      <c r="K23" s="839"/>
      <c r="L23" s="839"/>
      <c r="M23" s="839"/>
      <c r="N23" s="839"/>
      <c r="O23" s="839"/>
      <c r="P23" s="840"/>
      <c r="Q23" s="841">
        <v>3030</v>
      </c>
      <c r="R23" s="842"/>
      <c r="S23" s="842"/>
      <c r="T23" s="842"/>
      <c r="U23" s="842"/>
      <c r="V23" s="842">
        <v>2929</v>
      </c>
      <c r="W23" s="842"/>
      <c r="X23" s="842"/>
      <c r="Y23" s="842"/>
      <c r="Z23" s="842"/>
      <c r="AA23" s="842">
        <v>101</v>
      </c>
      <c r="AB23" s="842"/>
      <c r="AC23" s="842"/>
      <c r="AD23" s="842"/>
      <c r="AE23" s="843"/>
      <c r="AF23" s="844">
        <v>100</v>
      </c>
      <c r="AG23" s="842"/>
      <c r="AH23" s="842"/>
      <c r="AI23" s="842"/>
      <c r="AJ23" s="845"/>
      <c r="AK23" s="846"/>
      <c r="AL23" s="847"/>
      <c r="AM23" s="847"/>
      <c r="AN23" s="847"/>
      <c r="AO23" s="847"/>
      <c r="AP23" s="842">
        <v>3444</v>
      </c>
      <c r="AQ23" s="842"/>
      <c r="AR23" s="842"/>
      <c r="AS23" s="842"/>
      <c r="AT23" s="842"/>
      <c r="AU23" s="848"/>
      <c r="AV23" s="848"/>
      <c r="AW23" s="848"/>
      <c r="AX23" s="848"/>
      <c r="AY23" s="849"/>
      <c r="AZ23" s="857" t="s">
        <v>396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373</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407</v>
      </c>
      <c r="C28" s="780"/>
      <c r="D28" s="780"/>
      <c r="E28" s="780"/>
      <c r="F28" s="780"/>
      <c r="G28" s="780"/>
      <c r="H28" s="780"/>
      <c r="I28" s="780"/>
      <c r="J28" s="780"/>
      <c r="K28" s="780"/>
      <c r="L28" s="780"/>
      <c r="M28" s="780"/>
      <c r="N28" s="780"/>
      <c r="O28" s="780"/>
      <c r="P28" s="781"/>
      <c r="Q28" s="870">
        <v>132</v>
      </c>
      <c r="R28" s="871"/>
      <c r="S28" s="871"/>
      <c r="T28" s="871"/>
      <c r="U28" s="871"/>
      <c r="V28" s="871">
        <v>131</v>
      </c>
      <c r="W28" s="871"/>
      <c r="X28" s="871"/>
      <c r="Y28" s="871"/>
      <c r="Z28" s="871"/>
      <c r="AA28" s="871">
        <v>1</v>
      </c>
      <c r="AB28" s="871"/>
      <c r="AC28" s="871"/>
      <c r="AD28" s="871"/>
      <c r="AE28" s="872"/>
      <c r="AF28" s="873">
        <v>1</v>
      </c>
      <c r="AG28" s="871"/>
      <c r="AH28" s="871"/>
      <c r="AI28" s="871"/>
      <c r="AJ28" s="874"/>
      <c r="AK28" s="875">
        <v>13</v>
      </c>
      <c r="AL28" s="866"/>
      <c r="AM28" s="866"/>
      <c r="AN28" s="866"/>
      <c r="AO28" s="866"/>
      <c r="AP28" s="866" t="s">
        <v>585</v>
      </c>
      <c r="AQ28" s="866"/>
      <c r="AR28" s="866"/>
      <c r="AS28" s="866"/>
      <c r="AT28" s="866"/>
      <c r="AU28" s="866" t="s">
        <v>585</v>
      </c>
      <c r="AV28" s="866"/>
      <c r="AW28" s="866"/>
      <c r="AX28" s="866"/>
      <c r="AY28" s="866"/>
      <c r="AZ28" s="867" t="s">
        <v>585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408</v>
      </c>
      <c r="C29" s="804"/>
      <c r="D29" s="804"/>
      <c r="E29" s="804"/>
      <c r="F29" s="804"/>
      <c r="G29" s="804"/>
      <c r="H29" s="804"/>
      <c r="I29" s="804"/>
      <c r="J29" s="804"/>
      <c r="K29" s="804"/>
      <c r="L29" s="804"/>
      <c r="M29" s="804"/>
      <c r="N29" s="804"/>
      <c r="O29" s="804"/>
      <c r="P29" s="805"/>
      <c r="Q29" s="806">
        <v>106</v>
      </c>
      <c r="R29" s="807"/>
      <c r="S29" s="807"/>
      <c r="T29" s="807"/>
      <c r="U29" s="807"/>
      <c r="V29" s="807">
        <v>97</v>
      </c>
      <c r="W29" s="807"/>
      <c r="X29" s="807"/>
      <c r="Y29" s="807"/>
      <c r="Z29" s="807"/>
      <c r="AA29" s="807">
        <v>9</v>
      </c>
      <c r="AB29" s="807"/>
      <c r="AC29" s="807"/>
      <c r="AD29" s="807"/>
      <c r="AE29" s="808"/>
      <c r="AF29" s="809">
        <v>9</v>
      </c>
      <c r="AG29" s="810"/>
      <c r="AH29" s="810"/>
      <c r="AI29" s="810"/>
      <c r="AJ29" s="811"/>
      <c r="AK29" s="878">
        <v>12</v>
      </c>
      <c r="AL29" s="879"/>
      <c r="AM29" s="879"/>
      <c r="AN29" s="879"/>
      <c r="AO29" s="879"/>
      <c r="AP29" s="879">
        <v>83</v>
      </c>
      <c r="AQ29" s="879"/>
      <c r="AR29" s="879"/>
      <c r="AS29" s="879"/>
      <c r="AT29" s="879"/>
      <c r="AU29" s="879">
        <v>9</v>
      </c>
      <c r="AV29" s="879"/>
      <c r="AW29" s="879"/>
      <c r="AX29" s="879"/>
      <c r="AY29" s="879"/>
      <c r="AZ29" s="880" t="s">
        <v>585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409</v>
      </c>
      <c r="C30" s="804"/>
      <c r="D30" s="804"/>
      <c r="E30" s="804"/>
      <c r="F30" s="804"/>
      <c r="G30" s="804"/>
      <c r="H30" s="804"/>
      <c r="I30" s="804"/>
      <c r="J30" s="804"/>
      <c r="K30" s="804"/>
      <c r="L30" s="804"/>
      <c r="M30" s="804"/>
      <c r="N30" s="804"/>
      <c r="O30" s="804"/>
      <c r="P30" s="805"/>
      <c r="Q30" s="806">
        <v>201</v>
      </c>
      <c r="R30" s="807"/>
      <c r="S30" s="807"/>
      <c r="T30" s="807"/>
      <c r="U30" s="807"/>
      <c r="V30" s="807">
        <v>187</v>
      </c>
      <c r="W30" s="807"/>
      <c r="X30" s="807"/>
      <c r="Y30" s="807"/>
      <c r="Z30" s="807"/>
      <c r="AA30" s="807">
        <v>14</v>
      </c>
      <c r="AB30" s="807"/>
      <c r="AC30" s="807"/>
      <c r="AD30" s="807"/>
      <c r="AE30" s="808"/>
      <c r="AF30" s="809">
        <v>14</v>
      </c>
      <c r="AG30" s="810"/>
      <c r="AH30" s="810"/>
      <c r="AI30" s="810"/>
      <c r="AJ30" s="811"/>
      <c r="AK30" s="878">
        <v>41</v>
      </c>
      <c r="AL30" s="879"/>
      <c r="AM30" s="879"/>
      <c r="AN30" s="879"/>
      <c r="AO30" s="879"/>
      <c r="AP30" s="879" t="s">
        <v>585</v>
      </c>
      <c r="AQ30" s="879"/>
      <c r="AR30" s="879"/>
      <c r="AS30" s="879"/>
      <c r="AT30" s="879"/>
      <c r="AU30" s="879" t="s">
        <v>585</v>
      </c>
      <c r="AV30" s="879"/>
      <c r="AW30" s="879"/>
      <c r="AX30" s="879"/>
      <c r="AY30" s="879"/>
      <c r="AZ30" s="880" t="s">
        <v>585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410</v>
      </c>
      <c r="C31" s="804"/>
      <c r="D31" s="804"/>
      <c r="E31" s="804"/>
      <c r="F31" s="804"/>
      <c r="G31" s="804"/>
      <c r="H31" s="804"/>
      <c r="I31" s="804"/>
      <c r="J31" s="804"/>
      <c r="K31" s="804"/>
      <c r="L31" s="804"/>
      <c r="M31" s="804"/>
      <c r="N31" s="804"/>
      <c r="O31" s="804"/>
      <c r="P31" s="805"/>
      <c r="Q31" s="806">
        <v>22</v>
      </c>
      <c r="R31" s="807"/>
      <c r="S31" s="807"/>
      <c r="T31" s="807"/>
      <c r="U31" s="807"/>
      <c r="V31" s="807">
        <v>22</v>
      </c>
      <c r="W31" s="807"/>
      <c r="X31" s="807"/>
      <c r="Y31" s="807"/>
      <c r="Z31" s="807"/>
      <c r="AA31" s="807">
        <v>0</v>
      </c>
      <c r="AB31" s="807"/>
      <c r="AC31" s="807"/>
      <c r="AD31" s="807"/>
      <c r="AE31" s="808"/>
      <c r="AF31" s="809">
        <v>0</v>
      </c>
      <c r="AG31" s="810"/>
      <c r="AH31" s="810"/>
      <c r="AI31" s="810"/>
      <c r="AJ31" s="811"/>
      <c r="AK31" s="878">
        <v>39</v>
      </c>
      <c r="AL31" s="879"/>
      <c r="AM31" s="879"/>
      <c r="AN31" s="879"/>
      <c r="AO31" s="879"/>
      <c r="AP31" s="879" t="s">
        <v>585</v>
      </c>
      <c r="AQ31" s="879"/>
      <c r="AR31" s="879"/>
      <c r="AS31" s="879"/>
      <c r="AT31" s="879"/>
      <c r="AU31" s="879" t="s">
        <v>585</v>
      </c>
      <c r="AV31" s="879"/>
      <c r="AW31" s="879"/>
      <c r="AX31" s="879"/>
      <c r="AY31" s="879"/>
      <c r="AZ31" s="880" t="s">
        <v>585</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411</v>
      </c>
      <c r="C32" s="804"/>
      <c r="D32" s="804"/>
      <c r="E32" s="804"/>
      <c r="F32" s="804"/>
      <c r="G32" s="804"/>
      <c r="H32" s="804"/>
      <c r="I32" s="804"/>
      <c r="J32" s="804"/>
      <c r="K32" s="804"/>
      <c r="L32" s="804"/>
      <c r="M32" s="804"/>
      <c r="N32" s="804"/>
      <c r="O32" s="804"/>
      <c r="P32" s="805"/>
      <c r="Q32" s="806">
        <v>53</v>
      </c>
      <c r="R32" s="807"/>
      <c r="S32" s="807"/>
      <c r="T32" s="807"/>
      <c r="U32" s="807"/>
      <c r="V32" s="807">
        <v>52</v>
      </c>
      <c r="W32" s="807"/>
      <c r="X32" s="807"/>
      <c r="Y32" s="807"/>
      <c r="Z32" s="807"/>
      <c r="AA32" s="807">
        <v>1</v>
      </c>
      <c r="AB32" s="807"/>
      <c r="AC32" s="807"/>
      <c r="AD32" s="807"/>
      <c r="AE32" s="808"/>
      <c r="AF32" s="809">
        <v>1</v>
      </c>
      <c r="AG32" s="810"/>
      <c r="AH32" s="810"/>
      <c r="AI32" s="810"/>
      <c r="AJ32" s="811"/>
      <c r="AK32" s="878">
        <v>31</v>
      </c>
      <c r="AL32" s="879"/>
      <c r="AM32" s="879"/>
      <c r="AN32" s="879"/>
      <c r="AO32" s="879"/>
      <c r="AP32" s="879">
        <v>309</v>
      </c>
      <c r="AQ32" s="879"/>
      <c r="AR32" s="879"/>
      <c r="AS32" s="879"/>
      <c r="AT32" s="879"/>
      <c r="AU32" s="879">
        <v>216</v>
      </c>
      <c r="AV32" s="879"/>
      <c r="AW32" s="879"/>
      <c r="AX32" s="879"/>
      <c r="AY32" s="879"/>
      <c r="AZ32" s="880" t="s">
        <v>585</v>
      </c>
      <c r="BA32" s="880"/>
      <c r="BB32" s="880"/>
      <c r="BC32" s="880"/>
      <c r="BD32" s="880"/>
      <c r="BE32" s="876" t="s">
        <v>412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394</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25</v>
      </c>
      <c r="AG63" s="890"/>
      <c r="AH63" s="890"/>
      <c r="AI63" s="890"/>
      <c r="AJ63" s="891"/>
      <c r="AK63" s="892"/>
      <c r="AL63" s="887"/>
      <c r="AM63" s="887"/>
      <c r="AN63" s="887"/>
      <c r="AO63" s="887"/>
      <c r="AP63" s="890">
        <v>392</v>
      </c>
      <c r="AQ63" s="890"/>
      <c r="AR63" s="890"/>
      <c r="AS63" s="890"/>
      <c r="AT63" s="890"/>
      <c r="AU63" s="890">
        <v>225</v>
      </c>
      <c r="AV63" s="890"/>
      <c r="AW63" s="890"/>
      <c r="AX63" s="890"/>
      <c r="AY63" s="890"/>
      <c r="AZ63" s="894"/>
      <c r="BA63" s="894"/>
      <c r="BB63" s="894"/>
      <c r="BC63" s="894"/>
      <c r="BD63" s="894"/>
      <c r="BE63" s="895"/>
      <c r="BF63" s="895"/>
      <c r="BG63" s="895"/>
      <c r="BH63" s="895"/>
      <c r="BI63" s="896"/>
      <c r="BJ63" s="897" t="s">
        <v>415</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417</v>
      </c>
      <c r="B66" s="789"/>
      <c r="C66" s="789"/>
      <c r="D66" s="789"/>
      <c r="E66" s="789"/>
      <c r="F66" s="789"/>
      <c r="G66" s="789"/>
      <c r="H66" s="789"/>
      <c r="I66" s="789"/>
      <c r="J66" s="789"/>
      <c r="K66" s="789"/>
      <c r="L66" s="789"/>
      <c r="M66" s="789"/>
      <c r="N66" s="789"/>
      <c r="O66" s="789"/>
      <c r="P66" s="790"/>
      <c r="Q66" s="765" t="s">
        <v>418</v>
      </c>
      <c r="R66" s="766"/>
      <c r="S66" s="766"/>
      <c r="T66" s="766"/>
      <c r="U66" s="767"/>
      <c r="V66" s="765" t="s">
        <v>419</v>
      </c>
      <c r="W66" s="766"/>
      <c r="X66" s="766"/>
      <c r="Y66" s="766"/>
      <c r="Z66" s="767"/>
      <c r="AA66" s="765" t="s">
        <v>420</v>
      </c>
      <c r="AB66" s="766"/>
      <c r="AC66" s="766"/>
      <c r="AD66" s="766"/>
      <c r="AE66" s="767"/>
      <c r="AF66" s="900" t="s">
        <v>402</v>
      </c>
      <c r="AG66" s="861"/>
      <c r="AH66" s="861"/>
      <c r="AI66" s="861"/>
      <c r="AJ66" s="901"/>
      <c r="AK66" s="765" t="s">
        <v>421</v>
      </c>
      <c r="AL66" s="789"/>
      <c r="AM66" s="789"/>
      <c r="AN66" s="789"/>
      <c r="AO66" s="790"/>
      <c r="AP66" s="765" t="s">
        <v>422</v>
      </c>
      <c r="AQ66" s="766"/>
      <c r="AR66" s="766"/>
      <c r="AS66" s="766"/>
      <c r="AT66" s="767"/>
      <c r="AU66" s="765" t="s">
        <v>423</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586</v>
      </c>
      <c r="C68" s="918"/>
      <c r="D68" s="918"/>
      <c r="E68" s="918"/>
      <c r="F68" s="918"/>
      <c r="G68" s="918"/>
      <c r="H68" s="918"/>
      <c r="I68" s="918"/>
      <c r="J68" s="918"/>
      <c r="K68" s="918"/>
      <c r="L68" s="918"/>
      <c r="M68" s="918"/>
      <c r="N68" s="918"/>
      <c r="O68" s="918"/>
      <c r="P68" s="919"/>
      <c r="Q68" s="920">
        <v>5026</v>
      </c>
      <c r="R68" s="914"/>
      <c r="S68" s="914"/>
      <c r="T68" s="914"/>
      <c r="U68" s="914"/>
      <c r="V68" s="914">
        <v>5010</v>
      </c>
      <c r="W68" s="914"/>
      <c r="X68" s="914"/>
      <c r="Y68" s="914"/>
      <c r="Z68" s="914"/>
      <c r="AA68" s="914">
        <v>16</v>
      </c>
      <c r="AB68" s="914"/>
      <c r="AC68" s="914"/>
      <c r="AD68" s="914"/>
      <c r="AE68" s="914"/>
      <c r="AF68" s="914">
        <v>16</v>
      </c>
      <c r="AG68" s="914"/>
      <c r="AH68" s="914"/>
      <c r="AI68" s="914"/>
      <c r="AJ68" s="914"/>
      <c r="AK68" s="914">
        <v>64</v>
      </c>
      <c r="AL68" s="914"/>
      <c r="AM68" s="914"/>
      <c r="AN68" s="914"/>
      <c r="AO68" s="914"/>
      <c r="AP68" s="914" t="s">
        <v>585</v>
      </c>
      <c r="AQ68" s="914"/>
      <c r="AR68" s="914"/>
      <c r="AS68" s="914"/>
      <c r="AT68" s="914"/>
      <c r="AU68" s="914" t="s">
        <v>585</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587</v>
      </c>
      <c r="C69" s="922"/>
      <c r="D69" s="922"/>
      <c r="E69" s="922"/>
      <c r="F69" s="922"/>
      <c r="G69" s="922"/>
      <c r="H69" s="922"/>
      <c r="I69" s="922"/>
      <c r="J69" s="922"/>
      <c r="K69" s="922"/>
      <c r="L69" s="922"/>
      <c r="M69" s="922"/>
      <c r="N69" s="922"/>
      <c r="O69" s="922"/>
      <c r="P69" s="923"/>
      <c r="Q69" s="924">
        <v>136</v>
      </c>
      <c r="R69" s="879"/>
      <c r="S69" s="879"/>
      <c r="T69" s="879"/>
      <c r="U69" s="879"/>
      <c r="V69" s="879">
        <v>107</v>
      </c>
      <c r="W69" s="879"/>
      <c r="X69" s="879"/>
      <c r="Y69" s="879"/>
      <c r="Z69" s="879"/>
      <c r="AA69" s="879">
        <v>29</v>
      </c>
      <c r="AB69" s="879"/>
      <c r="AC69" s="879"/>
      <c r="AD69" s="879"/>
      <c r="AE69" s="879"/>
      <c r="AF69" s="879">
        <v>29</v>
      </c>
      <c r="AG69" s="879"/>
      <c r="AH69" s="879"/>
      <c r="AI69" s="879"/>
      <c r="AJ69" s="879"/>
      <c r="AK69" s="879" t="s">
        <v>585</v>
      </c>
      <c r="AL69" s="879"/>
      <c r="AM69" s="879"/>
      <c r="AN69" s="879"/>
      <c r="AO69" s="879"/>
      <c r="AP69" s="879" t="s">
        <v>585</v>
      </c>
      <c r="AQ69" s="879"/>
      <c r="AR69" s="879"/>
      <c r="AS69" s="879"/>
      <c r="AT69" s="879"/>
      <c r="AU69" s="879" t="s">
        <v>585</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588</v>
      </c>
      <c r="C70" s="922"/>
      <c r="D70" s="922"/>
      <c r="E70" s="922"/>
      <c r="F70" s="922"/>
      <c r="G70" s="922"/>
      <c r="H70" s="922"/>
      <c r="I70" s="922"/>
      <c r="J70" s="922"/>
      <c r="K70" s="922"/>
      <c r="L70" s="922"/>
      <c r="M70" s="922"/>
      <c r="N70" s="922"/>
      <c r="O70" s="922"/>
      <c r="P70" s="923"/>
      <c r="Q70" s="924">
        <v>107</v>
      </c>
      <c r="R70" s="879"/>
      <c r="S70" s="879"/>
      <c r="T70" s="879"/>
      <c r="U70" s="879"/>
      <c r="V70" s="879">
        <v>101</v>
      </c>
      <c r="W70" s="879"/>
      <c r="X70" s="879"/>
      <c r="Y70" s="879"/>
      <c r="Z70" s="879"/>
      <c r="AA70" s="879">
        <v>6</v>
      </c>
      <c r="AB70" s="879"/>
      <c r="AC70" s="879"/>
      <c r="AD70" s="879"/>
      <c r="AE70" s="879"/>
      <c r="AF70" s="879">
        <v>6</v>
      </c>
      <c r="AG70" s="879"/>
      <c r="AH70" s="879"/>
      <c r="AI70" s="879"/>
      <c r="AJ70" s="879"/>
      <c r="AK70" s="879">
        <v>14</v>
      </c>
      <c r="AL70" s="879"/>
      <c r="AM70" s="879"/>
      <c r="AN70" s="879"/>
      <c r="AO70" s="879"/>
      <c r="AP70" s="879" t="s">
        <v>585</v>
      </c>
      <c r="AQ70" s="879"/>
      <c r="AR70" s="879"/>
      <c r="AS70" s="879"/>
      <c r="AT70" s="879"/>
      <c r="AU70" s="879" t="s">
        <v>585</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589</v>
      </c>
      <c r="C71" s="922"/>
      <c r="D71" s="922"/>
      <c r="E71" s="922"/>
      <c r="F71" s="922"/>
      <c r="G71" s="922"/>
      <c r="H71" s="922"/>
      <c r="I71" s="922"/>
      <c r="J71" s="922"/>
      <c r="K71" s="922"/>
      <c r="L71" s="922"/>
      <c r="M71" s="922"/>
      <c r="N71" s="922"/>
      <c r="O71" s="922"/>
      <c r="P71" s="923"/>
      <c r="Q71" s="924">
        <v>134</v>
      </c>
      <c r="R71" s="879"/>
      <c r="S71" s="879"/>
      <c r="T71" s="879"/>
      <c r="U71" s="879"/>
      <c r="V71" s="879">
        <v>92</v>
      </c>
      <c r="W71" s="879"/>
      <c r="X71" s="879"/>
      <c r="Y71" s="879"/>
      <c r="Z71" s="879"/>
      <c r="AA71" s="879">
        <v>42</v>
      </c>
      <c r="AB71" s="879"/>
      <c r="AC71" s="879"/>
      <c r="AD71" s="879"/>
      <c r="AE71" s="879"/>
      <c r="AF71" s="879">
        <v>42</v>
      </c>
      <c r="AG71" s="879"/>
      <c r="AH71" s="879"/>
      <c r="AI71" s="879"/>
      <c r="AJ71" s="879"/>
      <c r="AK71" s="879" t="s">
        <v>585</v>
      </c>
      <c r="AL71" s="879"/>
      <c r="AM71" s="879"/>
      <c r="AN71" s="879"/>
      <c r="AO71" s="879"/>
      <c r="AP71" s="879" t="s">
        <v>585</v>
      </c>
      <c r="AQ71" s="879"/>
      <c r="AR71" s="879"/>
      <c r="AS71" s="879"/>
      <c r="AT71" s="879"/>
      <c r="AU71" s="879" t="s">
        <v>585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590</v>
      </c>
      <c r="C72" s="922"/>
      <c r="D72" s="922"/>
      <c r="E72" s="922"/>
      <c r="F72" s="922"/>
      <c r="G72" s="922"/>
      <c r="H72" s="922"/>
      <c r="I72" s="922"/>
      <c r="J72" s="922"/>
      <c r="K72" s="922"/>
      <c r="L72" s="922"/>
      <c r="M72" s="922"/>
      <c r="N72" s="922"/>
      <c r="O72" s="922"/>
      <c r="P72" s="923"/>
      <c r="Q72" s="924">
        <v>15308</v>
      </c>
      <c r="R72" s="879"/>
      <c r="S72" s="879"/>
      <c r="T72" s="879"/>
      <c r="U72" s="879"/>
      <c r="V72" s="879">
        <v>14789</v>
      </c>
      <c r="W72" s="879"/>
      <c r="X72" s="879"/>
      <c r="Y72" s="879"/>
      <c r="Z72" s="879"/>
      <c r="AA72" s="879">
        <v>519</v>
      </c>
      <c r="AB72" s="879"/>
      <c r="AC72" s="879"/>
      <c r="AD72" s="879"/>
      <c r="AE72" s="879"/>
      <c r="AF72" s="879">
        <v>515</v>
      </c>
      <c r="AG72" s="879"/>
      <c r="AH72" s="879"/>
      <c r="AI72" s="879"/>
      <c r="AJ72" s="879"/>
      <c r="AK72" s="879">
        <v>1469</v>
      </c>
      <c r="AL72" s="879"/>
      <c r="AM72" s="879"/>
      <c r="AN72" s="879"/>
      <c r="AO72" s="879"/>
      <c r="AP72" s="879">
        <v>2325</v>
      </c>
      <c r="AQ72" s="879"/>
      <c r="AR72" s="879"/>
      <c r="AS72" s="879"/>
      <c r="AT72" s="879"/>
      <c r="AU72" s="879">
        <v>25</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591</v>
      </c>
      <c r="C73" s="922"/>
      <c r="D73" s="922"/>
      <c r="E73" s="922"/>
      <c r="F73" s="922"/>
      <c r="G73" s="922"/>
      <c r="H73" s="922"/>
      <c r="I73" s="922"/>
      <c r="J73" s="922"/>
      <c r="K73" s="922"/>
      <c r="L73" s="922"/>
      <c r="M73" s="922"/>
      <c r="N73" s="922"/>
      <c r="O73" s="922"/>
      <c r="P73" s="923"/>
      <c r="Q73" s="924">
        <v>10757</v>
      </c>
      <c r="R73" s="879"/>
      <c r="S73" s="879"/>
      <c r="T73" s="879"/>
      <c r="U73" s="879"/>
      <c r="V73" s="879">
        <v>10644</v>
      </c>
      <c r="W73" s="879"/>
      <c r="X73" s="879"/>
      <c r="Y73" s="879"/>
      <c r="Z73" s="879"/>
      <c r="AA73" s="879">
        <v>113</v>
      </c>
      <c r="AB73" s="879"/>
      <c r="AC73" s="879"/>
      <c r="AD73" s="879"/>
      <c r="AE73" s="879"/>
      <c r="AF73" s="879">
        <v>2083</v>
      </c>
      <c r="AG73" s="879"/>
      <c r="AH73" s="879"/>
      <c r="AI73" s="879"/>
      <c r="AJ73" s="879"/>
      <c r="AK73" s="879">
        <v>839</v>
      </c>
      <c r="AL73" s="879"/>
      <c r="AM73" s="879"/>
      <c r="AN73" s="879"/>
      <c r="AO73" s="879"/>
      <c r="AP73" s="879">
        <v>4812</v>
      </c>
      <c r="AQ73" s="879"/>
      <c r="AR73" s="879"/>
      <c r="AS73" s="879"/>
      <c r="AT73" s="879"/>
      <c r="AU73" s="879">
        <v>107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394</v>
      </c>
      <c r="B88" s="838" t="s">
        <v>424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2691</v>
      </c>
      <c r="AG88" s="890"/>
      <c r="AH88" s="890"/>
      <c r="AI88" s="890"/>
      <c r="AJ88" s="890"/>
      <c r="AK88" s="887"/>
      <c r="AL88" s="887"/>
      <c r="AM88" s="887"/>
      <c r="AN88" s="887"/>
      <c r="AO88" s="887"/>
      <c r="AP88" s="890">
        <v>7173</v>
      </c>
      <c r="AQ88" s="890"/>
      <c r="AR88" s="890"/>
      <c r="AS88" s="890"/>
      <c r="AT88" s="890"/>
      <c r="AU88" s="890">
        <v>132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425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100</v>
      </c>
      <c r="CS102" s="898"/>
      <c r="CT102" s="898"/>
      <c r="CU102" s="898"/>
      <c r="CV102" s="941"/>
      <c r="CW102" s="940">
        <v>0</v>
      </c>
      <c r="CX102" s="898"/>
      <c r="CY102" s="898"/>
      <c r="CZ102" s="898"/>
      <c r="DA102" s="941"/>
      <c r="DB102" s="940">
        <v>0</v>
      </c>
      <c r="DC102" s="898"/>
      <c r="DD102" s="898"/>
      <c r="DE102" s="898"/>
      <c r="DF102" s="941"/>
      <c r="DG102" s="940">
        <v>0</v>
      </c>
      <c r="DH102" s="898"/>
      <c r="DI102" s="898"/>
      <c r="DJ102" s="898"/>
      <c r="DK102" s="941"/>
      <c r="DL102" s="940">
        <v>0</v>
      </c>
      <c r="DM102" s="898"/>
      <c r="DN102" s="898"/>
      <c r="DO102" s="898"/>
      <c r="DP102" s="941"/>
      <c r="DQ102" s="940">
        <v>0</v>
      </c>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432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433</v>
      </c>
      <c r="AB109" s="943"/>
      <c r="AC109" s="943"/>
      <c r="AD109" s="943"/>
      <c r="AE109" s="944"/>
      <c r="AF109" s="942" t="s">
        <v>434</v>
      </c>
      <c r="AG109" s="943"/>
      <c r="AH109" s="943"/>
      <c r="AI109" s="943"/>
      <c r="AJ109" s="944"/>
      <c r="AK109" s="942" t="s">
        <v>308</v>
      </c>
      <c r="AL109" s="943"/>
      <c r="AM109" s="943"/>
      <c r="AN109" s="943"/>
      <c r="AO109" s="944"/>
      <c r="AP109" s="942" t="s">
        <v>435</v>
      </c>
      <c r="AQ109" s="943"/>
      <c r="AR109" s="943"/>
      <c r="AS109" s="943"/>
      <c r="AT109" s="945"/>
      <c r="AU109" s="962" t="s">
        <v>432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433</v>
      </c>
      <c r="BR109" s="943"/>
      <c r="BS109" s="943"/>
      <c r="BT109" s="943"/>
      <c r="BU109" s="944"/>
      <c r="BV109" s="942" t="s">
        <v>434</v>
      </c>
      <c r="BW109" s="943"/>
      <c r="BX109" s="943"/>
      <c r="BY109" s="943"/>
      <c r="BZ109" s="944"/>
      <c r="CA109" s="942" t="s">
        <v>308</v>
      </c>
      <c r="CB109" s="943"/>
      <c r="CC109" s="943"/>
      <c r="CD109" s="943"/>
      <c r="CE109" s="944"/>
      <c r="CF109" s="963" t="s">
        <v>435</v>
      </c>
      <c r="CG109" s="963"/>
      <c r="CH109" s="963"/>
      <c r="CI109" s="963"/>
      <c r="CJ109" s="963"/>
      <c r="CK109" s="942" t="s">
        <v>436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433</v>
      </c>
      <c r="DH109" s="943"/>
      <c r="DI109" s="943"/>
      <c r="DJ109" s="943"/>
      <c r="DK109" s="944"/>
      <c r="DL109" s="942" t="s">
        <v>434</v>
      </c>
      <c r="DM109" s="943"/>
      <c r="DN109" s="943"/>
      <c r="DO109" s="943"/>
      <c r="DP109" s="944"/>
      <c r="DQ109" s="942" t="s">
        <v>308</v>
      </c>
      <c r="DR109" s="943"/>
      <c r="DS109" s="943"/>
      <c r="DT109" s="943"/>
      <c r="DU109" s="944"/>
      <c r="DV109" s="942" t="s">
        <v>435</v>
      </c>
      <c r="DW109" s="943"/>
      <c r="DX109" s="943"/>
      <c r="DY109" s="943"/>
      <c r="DZ109" s="945"/>
    </row>
    <row r="110" spans="1:131" s="248" customFormat="1" ht="26.25" customHeight="1" x14ac:dyDescent="0.2">
      <c r="A110" s="946" t="s">
        <v>437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189550</v>
      </c>
      <c r="AB110" s="950"/>
      <c r="AC110" s="950"/>
      <c r="AD110" s="950"/>
      <c r="AE110" s="951"/>
      <c r="AF110" s="952">
        <v>205360</v>
      </c>
      <c r="AG110" s="950"/>
      <c r="AH110" s="950"/>
      <c r="AI110" s="950"/>
      <c r="AJ110" s="951"/>
      <c r="AK110" s="952">
        <v>227499</v>
      </c>
      <c r="AL110" s="950"/>
      <c r="AM110" s="950"/>
      <c r="AN110" s="950"/>
      <c r="AO110" s="951"/>
      <c r="AP110" s="953">
        <v>27.1</v>
      </c>
      <c r="AQ110" s="954"/>
      <c r="AR110" s="954"/>
      <c r="AS110" s="954"/>
      <c r="AT110" s="955"/>
      <c r="AU110" s="956" t="s">
        <v>73</v>
      </c>
      <c r="AV110" s="957"/>
      <c r="AW110" s="957"/>
      <c r="AX110" s="957"/>
      <c r="AY110" s="957"/>
      <c r="AZ110" s="998" t="s">
        <v>438</v>
      </c>
      <c r="BA110" s="947"/>
      <c r="BB110" s="947"/>
      <c r="BC110" s="947"/>
      <c r="BD110" s="947"/>
      <c r="BE110" s="947"/>
      <c r="BF110" s="947"/>
      <c r="BG110" s="947"/>
      <c r="BH110" s="947"/>
      <c r="BI110" s="947"/>
      <c r="BJ110" s="947"/>
      <c r="BK110" s="947"/>
      <c r="BL110" s="947"/>
      <c r="BM110" s="947"/>
      <c r="BN110" s="947"/>
      <c r="BO110" s="947"/>
      <c r="BP110" s="948"/>
      <c r="BQ110" s="984">
        <v>2138160</v>
      </c>
      <c r="BR110" s="985"/>
      <c r="BS110" s="985"/>
      <c r="BT110" s="985"/>
      <c r="BU110" s="985"/>
      <c r="BV110" s="985">
        <v>2935092</v>
      </c>
      <c r="BW110" s="985"/>
      <c r="BX110" s="985"/>
      <c r="BY110" s="985"/>
      <c r="BZ110" s="985"/>
      <c r="CA110" s="985">
        <v>3444139</v>
      </c>
      <c r="CB110" s="985"/>
      <c r="CC110" s="985"/>
      <c r="CD110" s="985"/>
      <c r="CE110" s="985"/>
      <c r="CF110" s="999">
        <v>410.5</v>
      </c>
      <c r="CG110" s="1000"/>
      <c r="CH110" s="1000"/>
      <c r="CI110" s="1000"/>
      <c r="CJ110" s="1000"/>
      <c r="CK110" s="1001" t="s">
        <v>439</v>
      </c>
      <c r="CL110" s="1002"/>
      <c r="CM110" s="981" t="s">
        <v>440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396</v>
      </c>
      <c r="DH110" s="985"/>
      <c r="DI110" s="985"/>
      <c r="DJ110" s="985"/>
      <c r="DK110" s="985"/>
      <c r="DL110" s="985" t="s">
        <v>441</v>
      </c>
      <c r="DM110" s="985"/>
      <c r="DN110" s="985"/>
      <c r="DO110" s="985"/>
      <c r="DP110" s="985"/>
      <c r="DQ110" s="985" t="s">
        <v>396</v>
      </c>
      <c r="DR110" s="985"/>
      <c r="DS110" s="985"/>
      <c r="DT110" s="985"/>
      <c r="DU110" s="985"/>
      <c r="DV110" s="986" t="s">
        <v>396</v>
      </c>
      <c r="DW110" s="986"/>
      <c r="DX110" s="986"/>
      <c r="DY110" s="986"/>
      <c r="DZ110" s="987"/>
    </row>
    <row r="111" spans="1:131" s="248" customFormat="1" ht="26.25" customHeight="1" x14ac:dyDescent="0.2">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443</v>
      </c>
      <c r="AB111" s="992"/>
      <c r="AC111" s="992"/>
      <c r="AD111" s="992"/>
      <c r="AE111" s="993"/>
      <c r="AF111" s="994" t="s">
        <v>443</v>
      </c>
      <c r="AG111" s="992"/>
      <c r="AH111" s="992"/>
      <c r="AI111" s="992"/>
      <c r="AJ111" s="993"/>
      <c r="AK111" s="994" t="s">
        <v>443</v>
      </c>
      <c r="AL111" s="992"/>
      <c r="AM111" s="992"/>
      <c r="AN111" s="992"/>
      <c r="AO111" s="993"/>
      <c r="AP111" s="995" t="s">
        <v>443</v>
      </c>
      <c r="AQ111" s="996"/>
      <c r="AR111" s="996"/>
      <c r="AS111" s="996"/>
      <c r="AT111" s="997"/>
      <c r="AU111" s="958"/>
      <c r="AV111" s="959"/>
      <c r="AW111" s="959"/>
      <c r="AX111" s="959"/>
      <c r="AY111" s="959"/>
      <c r="AZ111" s="1007" t="s">
        <v>444</v>
      </c>
      <c r="BA111" s="1008"/>
      <c r="BB111" s="1008"/>
      <c r="BC111" s="1008"/>
      <c r="BD111" s="1008"/>
      <c r="BE111" s="1008"/>
      <c r="BF111" s="1008"/>
      <c r="BG111" s="1008"/>
      <c r="BH111" s="1008"/>
      <c r="BI111" s="1008"/>
      <c r="BJ111" s="1008"/>
      <c r="BK111" s="1008"/>
      <c r="BL111" s="1008"/>
      <c r="BM111" s="1008"/>
      <c r="BN111" s="1008"/>
      <c r="BO111" s="1008"/>
      <c r="BP111" s="1009"/>
      <c r="BQ111" s="977" t="s">
        <v>441</v>
      </c>
      <c r="BR111" s="978"/>
      <c r="BS111" s="978"/>
      <c r="BT111" s="978"/>
      <c r="BU111" s="978"/>
      <c r="BV111" s="978" t="s">
        <v>441</v>
      </c>
      <c r="BW111" s="978"/>
      <c r="BX111" s="978"/>
      <c r="BY111" s="978"/>
      <c r="BZ111" s="978"/>
      <c r="CA111" s="978" t="s">
        <v>441</v>
      </c>
      <c r="CB111" s="978"/>
      <c r="CC111" s="978"/>
      <c r="CD111" s="978"/>
      <c r="CE111" s="978"/>
      <c r="CF111" s="972" t="s">
        <v>441</v>
      </c>
      <c r="CG111" s="973"/>
      <c r="CH111" s="973"/>
      <c r="CI111" s="973"/>
      <c r="CJ111" s="973"/>
      <c r="CK111" s="1003"/>
      <c r="CL111" s="1004"/>
      <c r="CM111" s="974" t="s">
        <v>445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441</v>
      </c>
      <c r="DH111" s="978"/>
      <c r="DI111" s="978"/>
      <c r="DJ111" s="978"/>
      <c r="DK111" s="978"/>
      <c r="DL111" s="978" t="s">
        <v>441</v>
      </c>
      <c r="DM111" s="978"/>
      <c r="DN111" s="978"/>
      <c r="DO111" s="978"/>
      <c r="DP111" s="978"/>
      <c r="DQ111" s="978" t="s">
        <v>441</v>
      </c>
      <c r="DR111" s="978"/>
      <c r="DS111" s="978"/>
      <c r="DT111" s="978"/>
      <c r="DU111" s="978"/>
      <c r="DV111" s="979" t="s">
        <v>441</v>
      </c>
      <c r="DW111" s="979"/>
      <c r="DX111" s="979"/>
      <c r="DY111" s="979"/>
      <c r="DZ111" s="980"/>
    </row>
    <row r="112" spans="1:131" s="248" customFormat="1" ht="26.25" customHeight="1" x14ac:dyDescent="0.2">
      <c r="A112" s="1010" t="s">
        <v>446</v>
      </c>
      <c r="B112" s="1011"/>
      <c r="C112" s="1008" t="s">
        <v>447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448</v>
      </c>
      <c r="AB112" s="1017"/>
      <c r="AC112" s="1017"/>
      <c r="AD112" s="1017"/>
      <c r="AE112" s="1018"/>
      <c r="AF112" s="1019" t="s">
        <v>396</v>
      </c>
      <c r="AG112" s="1017"/>
      <c r="AH112" s="1017"/>
      <c r="AI112" s="1017"/>
      <c r="AJ112" s="1018"/>
      <c r="AK112" s="1019" t="s">
        <v>449</v>
      </c>
      <c r="AL112" s="1017"/>
      <c r="AM112" s="1017"/>
      <c r="AN112" s="1017"/>
      <c r="AO112" s="1018"/>
      <c r="AP112" s="1020" t="s">
        <v>396</v>
      </c>
      <c r="AQ112" s="1021"/>
      <c r="AR112" s="1021"/>
      <c r="AS112" s="1021"/>
      <c r="AT112" s="1022"/>
      <c r="AU112" s="958"/>
      <c r="AV112" s="959"/>
      <c r="AW112" s="959"/>
      <c r="AX112" s="959"/>
      <c r="AY112" s="959"/>
      <c r="AZ112" s="1007" t="s">
        <v>450</v>
      </c>
      <c r="BA112" s="1008"/>
      <c r="BB112" s="1008"/>
      <c r="BC112" s="1008"/>
      <c r="BD112" s="1008"/>
      <c r="BE112" s="1008"/>
      <c r="BF112" s="1008"/>
      <c r="BG112" s="1008"/>
      <c r="BH112" s="1008"/>
      <c r="BI112" s="1008"/>
      <c r="BJ112" s="1008"/>
      <c r="BK112" s="1008"/>
      <c r="BL112" s="1008"/>
      <c r="BM112" s="1008"/>
      <c r="BN112" s="1008"/>
      <c r="BO112" s="1008"/>
      <c r="BP112" s="1009"/>
      <c r="BQ112" s="977">
        <v>266031</v>
      </c>
      <c r="BR112" s="978"/>
      <c r="BS112" s="978"/>
      <c r="BT112" s="978"/>
      <c r="BU112" s="978"/>
      <c r="BV112" s="978">
        <v>244903</v>
      </c>
      <c r="BW112" s="978"/>
      <c r="BX112" s="978"/>
      <c r="BY112" s="978"/>
      <c r="BZ112" s="978"/>
      <c r="CA112" s="978">
        <v>225070</v>
      </c>
      <c r="CB112" s="978"/>
      <c r="CC112" s="978"/>
      <c r="CD112" s="978"/>
      <c r="CE112" s="978"/>
      <c r="CF112" s="972">
        <v>26.8</v>
      </c>
      <c r="CG112" s="973"/>
      <c r="CH112" s="973"/>
      <c r="CI112" s="973"/>
      <c r="CJ112" s="973"/>
      <c r="CK112" s="1003"/>
      <c r="CL112" s="1004"/>
      <c r="CM112" s="974" t="s">
        <v>451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452</v>
      </c>
      <c r="DH112" s="978"/>
      <c r="DI112" s="978"/>
      <c r="DJ112" s="978"/>
      <c r="DK112" s="978"/>
      <c r="DL112" s="978" t="s">
        <v>453</v>
      </c>
      <c r="DM112" s="978"/>
      <c r="DN112" s="978"/>
      <c r="DO112" s="978"/>
      <c r="DP112" s="978"/>
      <c r="DQ112" s="978" t="s">
        <v>448</v>
      </c>
      <c r="DR112" s="978"/>
      <c r="DS112" s="978"/>
      <c r="DT112" s="978"/>
      <c r="DU112" s="978"/>
      <c r="DV112" s="979" t="s">
        <v>396</v>
      </c>
      <c r="DW112" s="979"/>
      <c r="DX112" s="979"/>
      <c r="DY112" s="979"/>
      <c r="DZ112" s="980"/>
    </row>
    <row r="113" spans="1:130" s="248" customFormat="1" ht="26.25" customHeight="1" x14ac:dyDescent="0.2">
      <c r="A113" s="1012"/>
      <c r="B113" s="1013"/>
      <c r="C113" s="1008" t="s">
        <v>454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19565</v>
      </c>
      <c r="AB113" s="992"/>
      <c r="AC113" s="992"/>
      <c r="AD113" s="992"/>
      <c r="AE113" s="993"/>
      <c r="AF113" s="994">
        <v>19226</v>
      </c>
      <c r="AG113" s="992"/>
      <c r="AH113" s="992"/>
      <c r="AI113" s="992"/>
      <c r="AJ113" s="993"/>
      <c r="AK113" s="994">
        <v>23909</v>
      </c>
      <c r="AL113" s="992"/>
      <c r="AM113" s="992"/>
      <c r="AN113" s="992"/>
      <c r="AO113" s="993"/>
      <c r="AP113" s="995">
        <v>2.8</v>
      </c>
      <c r="AQ113" s="996"/>
      <c r="AR113" s="996"/>
      <c r="AS113" s="996"/>
      <c r="AT113" s="997"/>
      <c r="AU113" s="958"/>
      <c r="AV113" s="959"/>
      <c r="AW113" s="959"/>
      <c r="AX113" s="959"/>
      <c r="AY113" s="959"/>
      <c r="AZ113" s="1007" t="s">
        <v>455</v>
      </c>
      <c r="BA113" s="1008"/>
      <c r="BB113" s="1008"/>
      <c r="BC113" s="1008"/>
      <c r="BD113" s="1008"/>
      <c r="BE113" s="1008"/>
      <c r="BF113" s="1008"/>
      <c r="BG113" s="1008"/>
      <c r="BH113" s="1008"/>
      <c r="BI113" s="1008"/>
      <c r="BJ113" s="1008"/>
      <c r="BK113" s="1008"/>
      <c r="BL113" s="1008"/>
      <c r="BM113" s="1008"/>
      <c r="BN113" s="1008"/>
      <c r="BO113" s="1008"/>
      <c r="BP113" s="1009"/>
      <c r="BQ113" s="977">
        <v>184259</v>
      </c>
      <c r="BR113" s="978"/>
      <c r="BS113" s="978"/>
      <c r="BT113" s="978"/>
      <c r="BU113" s="978"/>
      <c r="BV113" s="978">
        <v>146901</v>
      </c>
      <c r="BW113" s="978"/>
      <c r="BX113" s="978"/>
      <c r="BY113" s="978"/>
      <c r="BZ113" s="978"/>
      <c r="CA113" s="978">
        <v>127504</v>
      </c>
      <c r="CB113" s="978"/>
      <c r="CC113" s="978"/>
      <c r="CD113" s="978"/>
      <c r="CE113" s="978"/>
      <c r="CF113" s="972">
        <v>15.2</v>
      </c>
      <c r="CG113" s="973"/>
      <c r="CH113" s="973"/>
      <c r="CI113" s="973"/>
      <c r="CJ113" s="973"/>
      <c r="CK113" s="1003"/>
      <c r="CL113" s="1004"/>
      <c r="CM113" s="974" t="s">
        <v>456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448</v>
      </c>
      <c r="DH113" s="1017"/>
      <c r="DI113" s="1017"/>
      <c r="DJ113" s="1017"/>
      <c r="DK113" s="1018"/>
      <c r="DL113" s="1019" t="s">
        <v>396</v>
      </c>
      <c r="DM113" s="1017"/>
      <c r="DN113" s="1017"/>
      <c r="DO113" s="1017"/>
      <c r="DP113" s="1018"/>
      <c r="DQ113" s="1019" t="s">
        <v>396</v>
      </c>
      <c r="DR113" s="1017"/>
      <c r="DS113" s="1017"/>
      <c r="DT113" s="1017"/>
      <c r="DU113" s="1018"/>
      <c r="DV113" s="1020" t="s">
        <v>396</v>
      </c>
      <c r="DW113" s="1021"/>
      <c r="DX113" s="1021"/>
      <c r="DY113" s="1021"/>
      <c r="DZ113" s="1022"/>
    </row>
    <row r="114" spans="1:130" s="248" customFormat="1" ht="26.25" customHeight="1" x14ac:dyDescent="0.2">
      <c r="A114" s="1012"/>
      <c r="B114" s="1013"/>
      <c r="C114" s="1008" t="s">
        <v>457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16347</v>
      </c>
      <c r="AB114" s="1017"/>
      <c r="AC114" s="1017"/>
      <c r="AD114" s="1017"/>
      <c r="AE114" s="1018"/>
      <c r="AF114" s="1019">
        <v>17028</v>
      </c>
      <c r="AG114" s="1017"/>
      <c r="AH114" s="1017"/>
      <c r="AI114" s="1017"/>
      <c r="AJ114" s="1018"/>
      <c r="AK114" s="1019">
        <v>19206</v>
      </c>
      <c r="AL114" s="1017"/>
      <c r="AM114" s="1017"/>
      <c r="AN114" s="1017"/>
      <c r="AO114" s="1018"/>
      <c r="AP114" s="1020">
        <v>2.2999999999999998</v>
      </c>
      <c r="AQ114" s="1021"/>
      <c r="AR114" s="1021"/>
      <c r="AS114" s="1021"/>
      <c r="AT114" s="1022"/>
      <c r="AU114" s="958"/>
      <c r="AV114" s="959"/>
      <c r="AW114" s="959"/>
      <c r="AX114" s="959"/>
      <c r="AY114" s="959"/>
      <c r="AZ114" s="1007" t="s">
        <v>458</v>
      </c>
      <c r="BA114" s="1008"/>
      <c r="BB114" s="1008"/>
      <c r="BC114" s="1008"/>
      <c r="BD114" s="1008"/>
      <c r="BE114" s="1008"/>
      <c r="BF114" s="1008"/>
      <c r="BG114" s="1008"/>
      <c r="BH114" s="1008"/>
      <c r="BI114" s="1008"/>
      <c r="BJ114" s="1008"/>
      <c r="BK114" s="1008"/>
      <c r="BL114" s="1008"/>
      <c r="BM114" s="1008"/>
      <c r="BN114" s="1008"/>
      <c r="BO114" s="1008"/>
      <c r="BP114" s="1009"/>
      <c r="BQ114" s="977">
        <v>328612</v>
      </c>
      <c r="BR114" s="978"/>
      <c r="BS114" s="978"/>
      <c r="BT114" s="978"/>
      <c r="BU114" s="978"/>
      <c r="BV114" s="978">
        <v>321724</v>
      </c>
      <c r="BW114" s="978"/>
      <c r="BX114" s="978"/>
      <c r="BY114" s="978"/>
      <c r="BZ114" s="978"/>
      <c r="CA114" s="978">
        <v>277937</v>
      </c>
      <c r="CB114" s="978"/>
      <c r="CC114" s="978"/>
      <c r="CD114" s="978"/>
      <c r="CE114" s="978"/>
      <c r="CF114" s="972">
        <v>33.1</v>
      </c>
      <c r="CG114" s="973"/>
      <c r="CH114" s="973"/>
      <c r="CI114" s="973"/>
      <c r="CJ114" s="973"/>
      <c r="CK114" s="1003"/>
      <c r="CL114" s="1004"/>
      <c r="CM114" s="974" t="s">
        <v>459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396</v>
      </c>
      <c r="DH114" s="1017"/>
      <c r="DI114" s="1017"/>
      <c r="DJ114" s="1017"/>
      <c r="DK114" s="1018"/>
      <c r="DL114" s="1019" t="s">
        <v>448</v>
      </c>
      <c r="DM114" s="1017"/>
      <c r="DN114" s="1017"/>
      <c r="DO114" s="1017"/>
      <c r="DP114" s="1018"/>
      <c r="DQ114" s="1019" t="s">
        <v>396</v>
      </c>
      <c r="DR114" s="1017"/>
      <c r="DS114" s="1017"/>
      <c r="DT114" s="1017"/>
      <c r="DU114" s="1018"/>
      <c r="DV114" s="1020" t="s">
        <v>448</v>
      </c>
      <c r="DW114" s="1021"/>
      <c r="DX114" s="1021"/>
      <c r="DY114" s="1021"/>
      <c r="DZ114" s="1022"/>
    </row>
    <row r="115" spans="1:130" s="248" customFormat="1" ht="26.25" customHeight="1" x14ac:dyDescent="0.2">
      <c r="A115" s="1012"/>
      <c r="B115" s="1013"/>
      <c r="C115" s="1008" t="s">
        <v>460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453</v>
      </c>
      <c r="AB115" s="992"/>
      <c r="AC115" s="992"/>
      <c r="AD115" s="992"/>
      <c r="AE115" s="993"/>
      <c r="AF115" s="994" t="s">
        <v>448</v>
      </c>
      <c r="AG115" s="992"/>
      <c r="AH115" s="992"/>
      <c r="AI115" s="992"/>
      <c r="AJ115" s="993"/>
      <c r="AK115" s="994" t="s">
        <v>453</v>
      </c>
      <c r="AL115" s="992"/>
      <c r="AM115" s="992"/>
      <c r="AN115" s="992"/>
      <c r="AO115" s="993"/>
      <c r="AP115" s="995" t="s">
        <v>396</v>
      </c>
      <c r="AQ115" s="996"/>
      <c r="AR115" s="996"/>
      <c r="AS115" s="996"/>
      <c r="AT115" s="997"/>
      <c r="AU115" s="958"/>
      <c r="AV115" s="959"/>
      <c r="AW115" s="959"/>
      <c r="AX115" s="959"/>
      <c r="AY115" s="959"/>
      <c r="AZ115" s="1007" t="s">
        <v>461</v>
      </c>
      <c r="BA115" s="1008"/>
      <c r="BB115" s="1008"/>
      <c r="BC115" s="1008"/>
      <c r="BD115" s="1008"/>
      <c r="BE115" s="1008"/>
      <c r="BF115" s="1008"/>
      <c r="BG115" s="1008"/>
      <c r="BH115" s="1008"/>
      <c r="BI115" s="1008"/>
      <c r="BJ115" s="1008"/>
      <c r="BK115" s="1008"/>
      <c r="BL115" s="1008"/>
      <c r="BM115" s="1008"/>
      <c r="BN115" s="1008"/>
      <c r="BO115" s="1008"/>
      <c r="BP115" s="1009"/>
      <c r="BQ115" s="977" t="s">
        <v>448</v>
      </c>
      <c r="BR115" s="978"/>
      <c r="BS115" s="978"/>
      <c r="BT115" s="978"/>
      <c r="BU115" s="978"/>
      <c r="BV115" s="978" t="s">
        <v>396</v>
      </c>
      <c r="BW115" s="978"/>
      <c r="BX115" s="978"/>
      <c r="BY115" s="978"/>
      <c r="BZ115" s="978"/>
      <c r="CA115" s="978" t="s">
        <v>448</v>
      </c>
      <c r="CB115" s="978"/>
      <c r="CC115" s="978"/>
      <c r="CD115" s="978"/>
      <c r="CE115" s="978"/>
      <c r="CF115" s="972" t="s">
        <v>396</v>
      </c>
      <c r="CG115" s="973"/>
      <c r="CH115" s="973"/>
      <c r="CI115" s="973"/>
      <c r="CJ115" s="973"/>
      <c r="CK115" s="1003"/>
      <c r="CL115" s="1004"/>
      <c r="CM115" s="1007" t="s">
        <v>462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448</v>
      </c>
      <c r="DH115" s="1017"/>
      <c r="DI115" s="1017"/>
      <c r="DJ115" s="1017"/>
      <c r="DK115" s="1018"/>
      <c r="DL115" s="1019" t="s">
        <v>396</v>
      </c>
      <c r="DM115" s="1017"/>
      <c r="DN115" s="1017"/>
      <c r="DO115" s="1017"/>
      <c r="DP115" s="1018"/>
      <c r="DQ115" s="1019" t="s">
        <v>396</v>
      </c>
      <c r="DR115" s="1017"/>
      <c r="DS115" s="1017"/>
      <c r="DT115" s="1017"/>
      <c r="DU115" s="1018"/>
      <c r="DV115" s="1020" t="s">
        <v>453</v>
      </c>
      <c r="DW115" s="1021"/>
      <c r="DX115" s="1021"/>
      <c r="DY115" s="1021"/>
      <c r="DZ115" s="1022"/>
    </row>
    <row r="116" spans="1:130" s="248" customFormat="1" ht="26.25" customHeight="1" x14ac:dyDescent="0.2">
      <c r="A116" s="1014"/>
      <c r="B116" s="1015"/>
      <c r="C116" s="1023" t="s">
        <v>463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12</v>
      </c>
      <c r="AB116" s="1017"/>
      <c r="AC116" s="1017"/>
      <c r="AD116" s="1017"/>
      <c r="AE116" s="1018"/>
      <c r="AF116" s="1019">
        <v>10</v>
      </c>
      <c r="AG116" s="1017"/>
      <c r="AH116" s="1017"/>
      <c r="AI116" s="1017"/>
      <c r="AJ116" s="1018"/>
      <c r="AK116" s="1019">
        <v>2</v>
      </c>
      <c r="AL116" s="1017"/>
      <c r="AM116" s="1017"/>
      <c r="AN116" s="1017"/>
      <c r="AO116" s="1018"/>
      <c r="AP116" s="1020">
        <v>0</v>
      </c>
      <c r="AQ116" s="1021"/>
      <c r="AR116" s="1021"/>
      <c r="AS116" s="1021"/>
      <c r="AT116" s="1022"/>
      <c r="AU116" s="958"/>
      <c r="AV116" s="959"/>
      <c r="AW116" s="959"/>
      <c r="AX116" s="959"/>
      <c r="AY116" s="959"/>
      <c r="AZ116" s="1025" t="s">
        <v>464</v>
      </c>
      <c r="BA116" s="1026"/>
      <c r="BB116" s="1026"/>
      <c r="BC116" s="1026"/>
      <c r="BD116" s="1026"/>
      <c r="BE116" s="1026"/>
      <c r="BF116" s="1026"/>
      <c r="BG116" s="1026"/>
      <c r="BH116" s="1026"/>
      <c r="BI116" s="1026"/>
      <c r="BJ116" s="1026"/>
      <c r="BK116" s="1026"/>
      <c r="BL116" s="1026"/>
      <c r="BM116" s="1026"/>
      <c r="BN116" s="1026"/>
      <c r="BO116" s="1026"/>
      <c r="BP116" s="1027"/>
      <c r="BQ116" s="977" t="s">
        <v>396</v>
      </c>
      <c r="BR116" s="978"/>
      <c r="BS116" s="978"/>
      <c r="BT116" s="978"/>
      <c r="BU116" s="978"/>
      <c r="BV116" s="978" t="s">
        <v>449</v>
      </c>
      <c r="BW116" s="978"/>
      <c r="BX116" s="978"/>
      <c r="BY116" s="978"/>
      <c r="BZ116" s="978"/>
      <c r="CA116" s="978" t="s">
        <v>448</v>
      </c>
      <c r="CB116" s="978"/>
      <c r="CC116" s="978"/>
      <c r="CD116" s="978"/>
      <c r="CE116" s="978"/>
      <c r="CF116" s="972" t="s">
        <v>453</v>
      </c>
      <c r="CG116" s="973"/>
      <c r="CH116" s="973"/>
      <c r="CI116" s="973"/>
      <c r="CJ116" s="973"/>
      <c r="CK116" s="1003"/>
      <c r="CL116" s="1004"/>
      <c r="CM116" s="974" t="s">
        <v>465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396</v>
      </c>
      <c r="DH116" s="1017"/>
      <c r="DI116" s="1017"/>
      <c r="DJ116" s="1017"/>
      <c r="DK116" s="1018"/>
      <c r="DL116" s="1019" t="s">
        <v>453</v>
      </c>
      <c r="DM116" s="1017"/>
      <c r="DN116" s="1017"/>
      <c r="DO116" s="1017"/>
      <c r="DP116" s="1018"/>
      <c r="DQ116" s="1019" t="s">
        <v>449</v>
      </c>
      <c r="DR116" s="1017"/>
      <c r="DS116" s="1017"/>
      <c r="DT116" s="1017"/>
      <c r="DU116" s="1018"/>
      <c r="DV116" s="1020" t="s">
        <v>448</v>
      </c>
      <c r="DW116" s="1021"/>
      <c r="DX116" s="1021"/>
      <c r="DY116" s="1021"/>
      <c r="DZ116" s="1022"/>
    </row>
    <row r="117" spans="1:130" s="248" customFormat="1" ht="26.25" customHeight="1" x14ac:dyDescent="0.2">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466</v>
      </c>
      <c r="Z117" s="944"/>
      <c r="AA117" s="1034">
        <v>225474</v>
      </c>
      <c r="AB117" s="1035"/>
      <c r="AC117" s="1035"/>
      <c r="AD117" s="1035"/>
      <c r="AE117" s="1036"/>
      <c r="AF117" s="1037">
        <v>241624</v>
      </c>
      <c r="AG117" s="1035"/>
      <c r="AH117" s="1035"/>
      <c r="AI117" s="1035"/>
      <c r="AJ117" s="1036"/>
      <c r="AK117" s="1037">
        <v>270616</v>
      </c>
      <c r="AL117" s="1035"/>
      <c r="AM117" s="1035"/>
      <c r="AN117" s="1035"/>
      <c r="AO117" s="1036"/>
      <c r="AP117" s="1038"/>
      <c r="AQ117" s="1039"/>
      <c r="AR117" s="1039"/>
      <c r="AS117" s="1039"/>
      <c r="AT117" s="1040"/>
      <c r="AU117" s="958"/>
      <c r="AV117" s="959"/>
      <c r="AW117" s="959"/>
      <c r="AX117" s="959"/>
      <c r="AY117" s="959"/>
      <c r="AZ117" s="1025" t="s">
        <v>467</v>
      </c>
      <c r="BA117" s="1026"/>
      <c r="BB117" s="1026"/>
      <c r="BC117" s="1026"/>
      <c r="BD117" s="1026"/>
      <c r="BE117" s="1026"/>
      <c r="BF117" s="1026"/>
      <c r="BG117" s="1026"/>
      <c r="BH117" s="1026"/>
      <c r="BI117" s="1026"/>
      <c r="BJ117" s="1026"/>
      <c r="BK117" s="1026"/>
      <c r="BL117" s="1026"/>
      <c r="BM117" s="1026"/>
      <c r="BN117" s="1026"/>
      <c r="BO117" s="1026"/>
      <c r="BP117" s="1027"/>
      <c r="BQ117" s="977" t="s">
        <v>448</v>
      </c>
      <c r="BR117" s="978"/>
      <c r="BS117" s="978"/>
      <c r="BT117" s="978"/>
      <c r="BU117" s="978"/>
      <c r="BV117" s="978" t="s">
        <v>396</v>
      </c>
      <c r="BW117" s="978"/>
      <c r="BX117" s="978"/>
      <c r="BY117" s="978"/>
      <c r="BZ117" s="978"/>
      <c r="CA117" s="978" t="s">
        <v>396</v>
      </c>
      <c r="CB117" s="978"/>
      <c r="CC117" s="978"/>
      <c r="CD117" s="978"/>
      <c r="CE117" s="978"/>
      <c r="CF117" s="972" t="s">
        <v>448</v>
      </c>
      <c r="CG117" s="973"/>
      <c r="CH117" s="973"/>
      <c r="CI117" s="973"/>
      <c r="CJ117" s="973"/>
      <c r="CK117" s="1003"/>
      <c r="CL117" s="1004"/>
      <c r="CM117" s="974" t="s">
        <v>468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396</v>
      </c>
      <c r="DH117" s="1017"/>
      <c r="DI117" s="1017"/>
      <c r="DJ117" s="1017"/>
      <c r="DK117" s="1018"/>
      <c r="DL117" s="1019" t="s">
        <v>396</v>
      </c>
      <c r="DM117" s="1017"/>
      <c r="DN117" s="1017"/>
      <c r="DO117" s="1017"/>
      <c r="DP117" s="1018"/>
      <c r="DQ117" s="1019" t="s">
        <v>452</v>
      </c>
      <c r="DR117" s="1017"/>
      <c r="DS117" s="1017"/>
      <c r="DT117" s="1017"/>
      <c r="DU117" s="1018"/>
      <c r="DV117" s="1020" t="s">
        <v>396</v>
      </c>
      <c r="DW117" s="1021"/>
      <c r="DX117" s="1021"/>
      <c r="DY117" s="1021"/>
      <c r="DZ117" s="1022"/>
    </row>
    <row r="118" spans="1:130" s="248" customFormat="1" ht="26.25" customHeight="1" x14ac:dyDescent="0.2">
      <c r="A118" s="962" t="s">
        <v>436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433</v>
      </c>
      <c r="AB118" s="943"/>
      <c r="AC118" s="943"/>
      <c r="AD118" s="943"/>
      <c r="AE118" s="944"/>
      <c r="AF118" s="942" t="s">
        <v>434</v>
      </c>
      <c r="AG118" s="943"/>
      <c r="AH118" s="943"/>
      <c r="AI118" s="943"/>
      <c r="AJ118" s="944"/>
      <c r="AK118" s="942" t="s">
        <v>308</v>
      </c>
      <c r="AL118" s="943"/>
      <c r="AM118" s="943"/>
      <c r="AN118" s="943"/>
      <c r="AO118" s="944"/>
      <c r="AP118" s="1029" t="s">
        <v>435</v>
      </c>
      <c r="AQ118" s="1030"/>
      <c r="AR118" s="1030"/>
      <c r="AS118" s="1030"/>
      <c r="AT118" s="1031"/>
      <c r="AU118" s="958"/>
      <c r="AV118" s="959"/>
      <c r="AW118" s="959"/>
      <c r="AX118" s="959"/>
      <c r="AY118" s="959"/>
      <c r="AZ118" s="1032" t="s">
        <v>469</v>
      </c>
      <c r="BA118" s="1023"/>
      <c r="BB118" s="1023"/>
      <c r="BC118" s="1023"/>
      <c r="BD118" s="1023"/>
      <c r="BE118" s="1023"/>
      <c r="BF118" s="1023"/>
      <c r="BG118" s="1023"/>
      <c r="BH118" s="1023"/>
      <c r="BI118" s="1023"/>
      <c r="BJ118" s="1023"/>
      <c r="BK118" s="1023"/>
      <c r="BL118" s="1023"/>
      <c r="BM118" s="1023"/>
      <c r="BN118" s="1023"/>
      <c r="BO118" s="1023"/>
      <c r="BP118" s="1024"/>
      <c r="BQ118" s="1055" t="s">
        <v>396</v>
      </c>
      <c r="BR118" s="1056"/>
      <c r="BS118" s="1056"/>
      <c r="BT118" s="1056"/>
      <c r="BU118" s="1056"/>
      <c r="BV118" s="1056" t="s">
        <v>453</v>
      </c>
      <c r="BW118" s="1056"/>
      <c r="BX118" s="1056"/>
      <c r="BY118" s="1056"/>
      <c r="BZ118" s="1056"/>
      <c r="CA118" s="1056" t="s">
        <v>396</v>
      </c>
      <c r="CB118" s="1056"/>
      <c r="CC118" s="1056"/>
      <c r="CD118" s="1056"/>
      <c r="CE118" s="1056"/>
      <c r="CF118" s="972" t="s">
        <v>448</v>
      </c>
      <c r="CG118" s="973"/>
      <c r="CH118" s="973"/>
      <c r="CI118" s="973"/>
      <c r="CJ118" s="973"/>
      <c r="CK118" s="1003"/>
      <c r="CL118" s="1004"/>
      <c r="CM118" s="974" t="s">
        <v>470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448</v>
      </c>
      <c r="DH118" s="1017"/>
      <c r="DI118" s="1017"/>
      <c r="DJ118" s="1017"/>
      <c r="DK118" s="1018"/>
      <c r="DL118" s="1019" t="s">
        <v>448</v>
      </c>
      <c r="DM118" s="1017"/>
      <c r="DN118" s="1017"/>
      <c r="DO118" s="1017"/>
      <c r="DP118" s="1018"/>
      <c r="DQ118" s="1019" t="s">
        <v>453</v>
      </c>
      <c r="DR118" s="1017"/>
      <c r="DS118" s="1017"/>
      <c r="DT118" s="1017"/>
      <c r="DU118" s="1018"/>
      <c r="DV118" s="1020" t="s">
        <v>448</v>
      </c>
      <c r="DW118" s="1021"/>
      <c r="DX118" s="1021"/>
      <c r="DY118" s="1021"/>
      <c r="DZ118" s="1022"/>
    </row>
    <row r="119" spans="1:130" s="248" customFormat="1" ht="26.25" customHeight="1" x14ac:dyDescent="0.2">
      <c r="A119" s="1117" t="s">
        <v>439</v>
      </c>
      <c r="B119" s="1002"/>
      <c r="C119" s="981" t="s">
        <v>440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453</v>
      </c>
      <c r="AB119" s="950"/>
      <c r="AC119" s="950"/>
      <c r="AD119" s="950"/>
      <c r="AE119" s="951"/>
      <c r="AF119" s="952" t="s">
        <v>448</v>
      </c>
      <c r="AG119" s="950"/>
      <c r="AH119" s="950"/>
      <c r="AI119" s="950"/>
      <c r="AJ119" s="951"/>
      <c r="AK119" s="952" t="s">
        <v>396</v>
      </c>
      <c r="AL119" s="950"/>
      <c r="AM119" s="950"/>
      <c r="AN119" s="950"/>
      <c r="AO119" s="951"/>
      <c r="AP119" s="953" t="s">
        <v>396</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471</v>
      </c>
      <c r="BP119" s="1064"/>
      <c r="BQ119" s="1055">
        <v>2917062</v>
      </c>
      <c r="BR119" s="1056"/>
      <c r="BS119" s="1056"/>
      <c r="BT119" s="1056"/>
      <c r="BU119" s="1056"/>
      <c r="BV119" s="1056">
        <v>3648620</v>
      </c>
      <c r="BW119" s="1056"/>
      <c r="BX119" s="1056"/>
      <c r="BY119" s="1056"/>
      <c r="BZ119" s="1056"/>
      <c r="CA119" s="1056">
        <v>4074650</v>
      </c>
      <c r="CB119" s="1056"/>
      <c r="CC119" s="1056"/>
      <c r="CD119" s="1056"/>
      <c r="CE119" s="1056"/>
      <c r="CF119" s="1057"/>
      <c r="CG119" s="1058"/>
      <c r="CH119" s="1058"/>
      <c r="CI119" s="1058"/>
      <c r="CJ119" s="1059"/>
      <c r="CK119" s="1005"/>
      <c r="CL119" s="1006"/>
      <c r="CM119" s="1060" t="s">
        <v>472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448</v>
      </c>
      <c r="DH119" s="1042"/>
      <c r="DI119" s="1042"/>
      <c r="DJ119" s="1042"/>
      <c r="DK119" s="1043"/>
      <c r="DL119" s="1041" t="s">
        <v>448</v>
      </c>
      <c r="DM119" s="1042"/>
      <c r="DN119" s="1042"/>
      <c r="DO119" s="1042"/>
      <c r="DP119" s="1043"/>
      <c r="DQ119" s="1041" t="s">
        <v>448</v>
      </c>
      <c r="DR119" s="1042"/>
      <c r="DS119" s="1042"/>
      <c r="DT119" s="1042"/>
      <c r="DU119" s="1043"/>
      <c r="DV119" s="1044" t="s">
        <v>396</v>
      </c>
      <c r="DW119" s="1045"/>
      <c r="DX119" s="1045"/>
      <c r="DY119" s="1045"/>
      <c r="DZ119" s="1046"/>
    </row>
    <row r="120" spans="1:130" s="248" customFormat="1" ht="26.25" customHeight="1" x14ac:dyDescent="0.2">
      <c r="A120" s="1118"/>
      <c r="B120" s="1004"/>
      <c r="C120" s="974" t="s">
        <v>445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448</v>
      </c>
      <c r="AB120" s="1017"/>
      <c r="AC120" s="1017"/>
      <c r="AD120" s="1017"/>
      <c r="AE120" s="1018"/>
      <c r="AF120" s="1019" t="s">
        <v>396</v>
      </c>
      <c r="AG120" s="1017"/>
      <c r="AH120" s="1017"/>
      <c r="AI120" s="1017"/>
      <c r="AJ120" s="1018"/>
      <c r="AK120" s="1019" t="s">
        <v>449</v>
      </c>
      <c r="AL120" s="1017"/>
      <c r="AM120" s="1017"/>
      <c r="AN120" s="1017"/>
      <c r="AO120" s="1018"/>
      <c r="AP120" s="1020" t="s">
        <v>448</v>
      </c>
      <c r="AQ120" s="1021"/>
      <c r="AR120" s="1021"/>
      <c r="AS120" s="1021"/>
      <c r="AT120" s="1022"/>
      <c r="AU120" s="1047" t="s">
        <v>473</v>
      </c>
      <c r="AV120" s="1048"/>
      <c r="AW120" s="1048"/>
      <c r="AX120" s="1048"/>
      <c r="AY120" s="1049"/>
      <c r="AZ120" s="998" t="s">
        <v>474</v>
      </c>
      <c r="BA120" s="947"/>
      <c r="BB120" s="947"/>
      <c r="BC120" s="947"/>
      <c r="BD120" s="947"/>
      <c r="BE120" s="947"/>
      <c r="BF120" s="947"/>
      <c r="BG120" s="947"/>
      <c r="BH120" s="947"/>
      <c r="BI120" s="947"/>
      <c r="BJ120" s="947"/>
      <c r="BK120" s="947"/>
      <c r="BL120" s="947"/>
      <c r="BM120" s="947"/>
      <c r="BN120" s="947"/>
      <c r="BO120" s="947"/>
      <c r="BP120" s="948"/>
      <c r="BQ120" s="984">
        <v>2738132</v>
      </c>
      <c r="BR120" s="985"/>
      <c r="BS120" s="985"/>
      <c r="BT120" s="985"/>
      <c r="BU120" s="985"/>
      <c r="BV120" s="985">
        <v>2752884</v>
      </c>
      <c r="BW120" s="985"/>
      <c r="BX120" s="985"/>
      <c r="BY120" s="985"/>
      <c r="BZ120" s="985"/>
      <c r="CA120" s="985">
        <v>2549807</v>
      </c>
      <c r="CB120" s="985"/>
      <c r="CC120" s="985"/>
      <c r="CD120" s="985"/>
      <c r="CE120" s="985"/>
      <c r="CF120" s="999">
        <v>303.89999999999998</v>
      </c>
      <c r="CG120" s="1000"/>
      <c r="CH120" s="1000"/>
      <c r="CI120" s="1000"/>
      <c r="CJ120" s="1000"/>
      <c r="CK120" s="1065" t="s">
        <v>475</v>
      </c>
      <c r="CL120" s="1066"/>
      <c r="CM120" s="1066"/>
      <c r="CN120" s="1066"/>
      <c r="CO120" s="1067"/>
      <c r="CP120" s="1073" t="s">
        <v>476</v>
      </c>
      <c r="CQ120" s="1074"/>
      <c r="CR120" s="1074"/>
      <c r="CS120" s="1074"/>
      <c r="CT120" s="1074"/>
      <c r="CU120" s="1074"/>
      <c r="CV120" s="1074"/>
      <c r="CW120" s="1074"/>
      <c r="CX120" s="1074"/>
      <c r="CY120" s="1074"/>
      <c r="CZ120" s="1074"/>
      <c r="DA120" s="1074"/>
      <c r="DB120" s="1074"/>
      <c r="DC120" s="1074"/>
      <c r="DD120" s="1074"/>
      <c r="DE120" s="1074"/>
      <c r="DF120" s="1075"/>
      <c r="DG120" s="984">
        <v>258772</v>
      </c>
      <c r="DH120" s="985"/>
      <c r="DI120" s="985"/>
      <c r="DJ120" s="985"/>
      <c r="DK120" s="985"/>
      <c r="DL120" s="985">
        <v>236832</v>
      </c>
      <c r="DM120" s="985"/>
      <c r="DN120" s="985"/>
      <c r="DO120" s="985"/>
      <c r="DP120" s="985"/>
      <c r="DQ120" s="985">
        <v>216390</v>
      </c>
      <c r="DR120" s="985"/>
      <c r="DS120" s="985"/>
      <c r="DT120" s="985"/>
      <c r="DU120" s="985"/>
      <c r="DV120" s="986">
        <v>25.8</v>
      </c>
      <c r="DW120" s="986"/>
      <c r="DX120" s="986"/>
      <c r="DY120" s="986"/>
      <c r="DZ120" s="987"/>
    </row>
    <row r="121" spans="1:130" s="248" customFormat="1" ht="26.25" customHeight="1" x14ac:dyDescent="0.2">
      <c r="A121" s="1118"/>
      <c r="B121" s="1004"/>
      <c r="C121" s="1025" t="s">
        <v>477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396</v>
      </c>
      <c r="AB121" s="1017"/>
      <c r="AC121" s="1017"/>
      <c r="AD121" s="1017"/>
      <c r="AE121" s="1018"/>
      <c r="AF121" s="1019" t="s">
        <v>448</v>
      </c>
      <c r="AG121" s="1017"/>
      <c r="AH121" s="1017"/>
      <c r="AI121" s="1017"/>
      <c r="AJ121" s="1018"/>
      <c r="AK121" s="1019" t="s">
        <v>396</v>
      </c>
      <c r="AL121" s="1017"/>
      <c r="AM121" s="1017"/>
      <c r="AN121" s="1017"/>
      <c r="AO121" s="1018"/>
      <c r="AP121" s="1020" t="s">
        <v>452</v>
      </c>
      <c r="AQ121" s="1021"/>
      <c r="AR121" s="1021"/>
      <c r="AS121" s="1021"/>
      <c r="AT121" s="1022"/>
      <c r="AU121" s="1050"/>
      <c r="AV121" s="1051"/>
      <c r="AW121" s="1051"/>
      <c r="AX121" s="1051"/>
      <c r="AY121" s="1052"/>
      <c r="AZ121" s="1007" t="s">
        <v>478</v>
      </c>
      <c r="BA121" s="1008"/>
      <c r="BB121" s="1008"/>
      <c r="BC121" s="1008"/>
      <c r="BD121" s="1008"/>
      <c r="BE121" s="1008"/>
      <c r="BF121" s="1008"/>
      <c r="BG121" s="1008"/>
      <c r="BH121" s="1008"/>
      <c r="BI121" s="1008"/>
      <c r="BJ121" s="1008"/>
      <c r="BK121" s="1008"/>
      <c r="BL121" s="1008"/>
      <c r="BM121" s="1008"/>
      <c r="BN121" s="1008"/>
      <c r="BO121" s="1008"/>
      <c r="BP121" s="1009"/>
      <c r="BQ121" s="977">
        <v>54691</v>
      </c>
      <c r="BR121" s="978"/>
      <c r="BS121" s="978"/>
      <c r="BT121" s="978"/>
      <c r="BU121" s="978"/>
      <c r="BV121" s="978">
        <v>46671</v>
      </c>
      <c r="BW121" s="978"/>
      <c r="BX121" s="978"/>
      <c r="BY121" s="978"/>
      <c r="BZ121" s="978"/>
      <c r="CA121" s="978">
        <v>40164</v>
      </c>
      <c r="CB121" s="978"/>
      <c r="CC121" s="978"/>
      <c r="CD121" s="978"/>
      <c r="CE121" s="978"/>
      <c r="CF121" s="972">
        <v>4.8</v>
      </c>
      <c r="CG121" s="973"/>
      <c r="CH121" s="973"/>
      <c r="CI121" s="973"/>
      <c r="CJ121" s="973"/>
      <c r="CK121" s="1068"/>
      <c r="CL121" s="1069"/>
      <c r="CM121" s="1069"/>
      <c r="CN121" s="1069"/>
      <c r="CO121" s="1070"/>
      <c r="CP121" s="1078" t="s">
        <v>479</v>
      </c>
      <c r="CQ121" s="1079"/>
      <c r="CR121" s="1079"/>
      <c r="CS121" s="1079"/>
      <c r="CT121" s="1079"/>
      <c r="CU121" s="1079"/>
      <c r="CV121" s="1079"/>
      <c r="CW121" s="1079"/>
      <c r="CX121" s="1079"/>
      <c r="CY121" s="1079"/>
      <c r="CZ121" s="1079"/>
      <c r="DA121" s="1079"/>
      <c r="DB121" s="1079"/>
      <c r="DC121" s="1079"/>
      <c r="DD121" s="1079"/>
      <c r="DE121" s="1079"/>
      <c r="DF121" s="1080"/>
      <c r="DG121" s="977">
        <v>7259</v>
      </c>
      <c r="DH121" s="978"/>
      <c r="DI121" s="978"/>
      <c r="DJ121" s="978"/>
      <c r="DK121" s="978"/>
      <c r="DL121" s="978">
        <v>8071</v>
      </c>
      <c r="DM121" s="978"/>
      <c r="DN121" s="978"/>
      <c r="DO121" s="978"/>
      <c r="DP121" s="978"/>
      <c r="DQ121" s="978">
        <v>8680</v>
      </c>
      <c r="DR121" s="978"/>
      <c r="DS121" s="978"/>
      <c r="DT121" s="978"/>
      <c r="DU121" s="978"/>
      <c r="DV121" s="979">
        <v>1</v>
      </c>
      <c r="DW121" s="979"/>
      <c r="DX121" s="979"/>
      <c r="DY121" s="979"/>
      <c r="DZ121" s="980"/>
    </row>
    <row r="122" spans="1:130" s="248" customFormat="1" ht="26.25" customHeight="1" x14ac:dyDescent="0.2">
      <c r="A122" s="1118"/>
      <c r="B122" s="1004"/>
      <c r="C122" s="974" t="s">
        <v>459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396</v>
      </c>
      <c r="AB122" s="1017"/>
      <c r="AC122" s="1017"/>
      <c r="AD122" s="1017"/>
      <c r="AE122" s="1018"/>
      <c r="AF122" s="1019" t="s">
        <v>448</v>
      </c>
      <c r="AG122" s="1017"/>
      <c r="AH122" s="1017"/>
      <c r="AI122" s="1017"/>
      <c r="AJ122" s="1018"/>
      <c r="AK122" s="1019" t="s">
        <v>396</v>
      </c>
      <c r="AL122" s="1017"/>
      <c r="AM122" s="1017"/>
      <c r="AN122" s="1017"/>
      <c r="AO122" s="1018"/>
      <c r="AP122" s="1020" t="s">
        <v>448</v>
      </c>
      <c r="AQ122" s="1021"/>
      <c r="AR122" s="1021"/>
      <c r="AS122" s="1021"/>
      <c r="AT122" s="1022"/>
      <c r="AU122" s="1050"/>
      <c r="AV122" s="1051"/>
      <c r="AW122" s="1051"/>
      <c r="AX122" s="1051"/>
      <c r="AY122" s="1052"/>
      <c r="AZ122" s="1032" t="s">
        <v>480</v>
      </c>
      <c r="BA122" s="1023"/>
      <c r="BB122" s="1023"/>
      <c r="BC122" s="1023"/>
      <c r="BD122" s="1023"/>
      <c r="BE122" s="1023"/>
      <c r="BF122" s="1023"/>
      <c r="BG122" s="1023"/>
      <c r="BH122" s="1023"/>
      <c r="BI122" s="1023"/>
      <c r="BJ122" s="1023"/>
      <c r="BK122" s="1023"/>
      <c r="BL122" s="1023"/>
      <c r="BM122" s="1023"/>
      <c r="BN122" s="1023"/>
      <c r="BO122" s="1023"/>
      <c r="BP122" s="1024"/>
      <c r="BQ122" s="1055">
        <v>2072139</v>
      </c>
      <c r="BR122" s="1056"/>
      <c r="BS122" s="1056"/>
      <c r="BT122" s="1056"/>
      <c r="BU122" s="1056"/>
      <c r="BV122" s="1056">
        <v>2545595</v>
      </c>
      <c r="BW122" s="1056"/>
      <c r="BX122" s="1056"/>
      <c r="BY122" s="1056"/>
      <c r="BZ122" s="1056"/>
      <c r="CA122" s="1056">
        <v>2887461</v>
      </c>
      <c r="CB122" s="1056"/>
      <c r="CC122" s="1056"/>
      <c r="CD122" s="1056"/>
      <c r="CE122" s="1056"/>
      <c r="CF122" s="1076">
        <v>344.1</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2">
      <c r="A123" s="1118"/>
      <c r="B123" s="1004"/>
      <c r="C123" s="974" t="s">
        <v>465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396</v>
      </c>
      <c r="AB123" s="1017"/>
      <c r="AC123" s="1017"/>
      <c r="AD123" s="1017"/>
      <c r="AE123" s="1018"/>
      <c r="AF123" s="1019" t="s">
        <v>448</v>
      </c>
      <c r="AG123" s="1017"/>
      <c r="AH123" s="1017"/>
      <c r="AI123" s="1017"/>
      <c r="AJ123" s="1018"/>
      <c r="AK123" s="1019" t="s">
        <v>453</v>
      </c>
      <c r="AL123" s="1017"/>
      <c r="AM123" s="1017"/>
      <c r="AN123" s="1017"/>
      <c r="AO123" s="1018"/>
      <c r="AP123" s="1020" t="s">
        <v>449</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481</v>
      </c>
      <c r="BP123" s="1064"/>
      <c r="BQ123" s="1124">
        <v>4864962</v>
      </c>
      <c r="BR123" s="1090"/>
      <c r="BS123" s="1090"/>
      <c r="BT123" s="1090"/>
      <c r="BU123" s="1090"/>
      <c r="BV123" s="1090">
        <v>5345150</v>
      </c>
      <c r="BW123" s="1090"/>
      <c r="BX123" s="1090"/>
      <c r="BY123" s="1090"/>
      <c r="BZ123" s="1090"/>
      <c r="CA123" s="1090">
        <v>5477432</v>
      </c>
      <c r="CB123" s="1090"/>
      <c r="CC123" s="1090"/>
      <c r="CD123" s="1090"/>
      <c r="CE123" s="1090"/>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5">
      <c r="A124" s="1118"/>
      <c r="B124" s="1004"/>
      <c r="C124" s="974" t="s">
        <v>468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396</v>
      </c>
      <c r="AB124" s="1017"/>
      <c r="AC124" s="1017"/>
      <c r="AD124" s="1017"/>
      <c r="AE124" s="1018"/>
      <c r="AF124" s="1019" t="s">
        <v>396</v>
      </c>
      <c r="AG124" s="1017"/>
      <c r="AH124" s="1017"/>
      <c r="AI124" s="1017"/>
      <c r="AJ124" s="1018"/>
      <c r="AK124" s="1019" t="s">
        <v>396</v>
      </c>
      <c r="AL124" s="1017"/>
      <c r="AM124" s="1017"/>
      <c r="AN124" s="1017"/>
      <c r="AO124" s="1018"/>
      <c r="AP124" s="1020" t="s">
        <v>448</v>
      </c>
      <c r="AQ124" s="1021"/>
      <c r="AR124" s="1021"/>
      <c r="AS124" s="1021"/>
      <c r="AT124" s="1022"/>
      <c r="AU124" s="1120" t="s">
        <v>482</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448</v>
      </c>
      <c r="BR124" s="1086"/>
      <c r="BS124" s="1086"/>
      <c r="BT124" s="1086"/>
      <c r="BU124" s="1086"/>
      <c r="BV124" s="1086" t="s">
        <v>448</v>
      </c>
      <c r="BW124" s="1086"/>
      <c r="BX124" s="1086"/>
      <c r="BY124" s="1086"/>
      <c r="BZ124" s="1086"/>
      <c r="CA124" s="1086" t="s">
        <v>396</v>
      </c>
      <c r="CB124" s="1086"/>
      <c r="CC124" s="1086"/>
      <c r="CD124" s="1086"/>
      <c r="CE124" s="1086"/>
      <c r="CF124" s="1087"/>
      <c r="CG124" s="1088"/>
      <c r="CH124" s="1088"/>
      <c r="CI124" s="1088"/>
      <c r="CJ124" s="1089"/>
      <c r="CK124" s="1071"/>
      <c r="CL124" s="1071"/>
      <c r="CM124" s="1071"/>
      <c r="CN124" s="1071"/>
      <c r="CO124" s="1072"/>
      <c r="CP124" s="1078" t="s">
        <v>483</v>
      </c>
      <c r="CQ124" s="1079"/>
      <c r="CR124" s="1079"/>
      <c r="CS124" s="1079"/>
      <c r="CT124" s="1079"/>
      <c r="CU124" s="1079"/>
      <c r="CV124" s="1079"/>
      <c r="CW124" s="1079"/>
      <c r="CX124" s="1079"/>
      <c r="CY124" s="1079"/>
      <c r="CZ124" s="1079"/>
      <c r="DA124" s="1079"/>
      <c r="DB124" s="1079"/>
      <c r="DC124" s="1079"/>
      <c r="DD124" s="1079"/>
      <c r="DE124" s="1079"/>
      <c r="DF124" s="1080"/>
      <c r="DG124" s="1063" t="s">
        <v>396</v>
      </c>
      <c r="DH124" s="1042"/>
      <c r="DI124" s="1042"/>
      <c r="DJ124" s="1042"/>
      <c r="DK124" s="1043"/>
      <c r="DL124" s="1041" t="s">
        <v>396</v>
      </c>
      <c r="DM124" s="1042"/>
      <c r="DN124" s="1042"/>
      <c r="DO124" s="1042"/>
      <c r="DP124" s="1043"/>
      <c r="DQ124" s="1041" t="s">
        <v>448</v>
      </c>
      <c r="DR124" s="1042"/>
      <c r="DS124" s="1042"/>
      <c r="DT124" s="1042"/>
      <c r="DU124" s="1043"/>
      <c r="DV124" s="1044" t="s">
        <v>448</v>
      </c>
      <c r="DW124" s="1045"/>
      <c r="DX124" s="1045"/>
      <c r="DY124" s="1045"/>
      <c r="DZ124" s="1046"/>
    </row>
    <row r="125" spans="1:130" s="248" customFormat="1" ht="26.25" customHeight="1" x14ac:dyDescent="0.2">
      <c r="A125" s="1118"/>
      <c r="B125" s="1004"/>
      <c r="C125" s="974" t="s">
        <v>470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448</v>
      </c>
      <c r="AB125" s="1017"/>
      <c r="AC125" s="1017"/>
      <c r="AD125" s="1017"/>
      <c r="AE125" s="1018"/>
      <c r="AF125" s="1019" t="s">
        <v>448</v>
      </c>
      <c r="AG125" s="1017"/>
      <c r="AH125" s="1017"/>
      <c r="AI125" s="1017"/>
      <c r="AJ125" s="1018"/>
      <c r="AK125" s="1019" t="s">
        <v>448</v>
      </c>
      <c r="AL125" s="1017"/>
      <c r="AM125" s="1017"/>
      <c r="AN125" s="1017"/>
      <c r="AO125" s="1018"/>
      <c r="AP125" s="1020" t="s">
        <v>396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484</v>
      </c>
      <c r="CL125" s="1066"/>
      <c r="CM125" s="1066"/>
      <c r="CN125" s="1066"/>
      <c r="CO125" s="1067"/>
      <c r="CP125" s="998" t="s">
        <v>485</v>
      </c>
      <c r="CQ125" s="947"/>
      <c r="CR125" s="947"/>
      <c r="CS125" s="947"/>
      <c r="CT125" s="947"/>
      <c r="CU125" s="947"/>
      <c r="CV125" s="947"/>
      <c r="CW125" s="947"/>
      <c r="CX125" s="947"/>
      <c r="CY125" s="947"/>
      <c r="CZ125" s="947"/>
      <c r="DA125" s="947"/>
      <c r="DB125" s="947"/>
      <c r="DC125" s="947"/>
      <c r="DD125" s="947"/>
      <c r="DE125" s="947"/>
      <c r="DF125" s="948"/>
      <c r="DG125" s="984" t="s">
        <v>396</v>
      </c>
      <c r="DH125" s="985"/>
      <c r="DI125" s="985"/>
      <c r="DJ125" s="985"/>
      <c r="DK125" s="985"/>
      <c r="DL125" s="985" t="s">
        <v>396</v>
      </c>
      <c r="DM125" s="985"/>
      <c r="DN125" s="985"/>
      <c r="DO125" s="985"/>
      <c r="DP125" s="985"/>
      <c r="DQ125" s="985" t="s">
        <v>396</v>
      </c>
      <c r="DR125" s="985"/>
      <c r="DS125" s="985"/>
      <c r="DT125" s="985"/>
      <c r="DU125" s="985"/>
      <c r="DV125" s="986" t="s">
        <v>396</v>
      </c>
      <c r="DW125" s="986"/>
      <c r="DX125" s="986"/>
      <c r="DY125" s="986"/>
      <c r="DZ125" s="987"/>
    </row>
    <row r="126" spans="1:130" s="248" customFormat="1" ht="26.25" customHeight="1" thickBot="1" x14ac:dyDescent="0.25">
      <c r="A126" s="1118"/>
      <c r="B126" s="1004"/>
      <c r="C126" s="974" t="s">
        <v>472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396</v>
      </c>
      <c r="AB126" s="1017"/>
      <c r="AC126" s="1017"/>
      <c r="AD126" s="1017"/>
      <c r="AE126" s="1018"/>
      <c r="AF126" s="1019" t="s">
        <v>396</v>
      </c>
      <c r="AG126" s="1017"/>
      <c r="AH126" s="1017"/>
      <c r="AI126" s="1017"/>
      <c r="AJ126" s="1018"/>
      <c r="AK126" s="1019" t="s">
        <v>448</v>
      </c>
      <c r="AL126" s="1017"/>
      <c r="AM126" s="1017"/>
      <c r="AN126" s="1017"/>
      <c r="AO126" s="1018"/>
      <c r="AP126" s="1020" t="s">
        <v>396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486</v>
      </c>
      <c r="CQ126" s="1008"/>
      <c r="CR126" s="1008"/>
      <c r="CS126" s="1008"/>
      <c r="CT126" s="1008"/>
      <c r="CU126" s="1008"/>
      <c r="CV126" s="1008"/>
      <c r="CW126" s="1008"/>
      <c r="CX126" s="1008"/>
      <c r="CY126" s="1008"/>
      <c r="CZ126" s="1008"/>
      <c r="DA126" s="1008"/>
      <c r="DB126" s="1008"/>
      <c r="DC126" s="1008"/>
      <c r="DD126" s="1008"/>
      <c r="DE126" s="1008"/>
      <c r="DF126" s="1009"/>
      <c r="DG126" s="977" t="s">
        <v>448</v>
      </c>
      <c r="DH126" s="978"/>
      <c r="DI126" s="978"/>
      <c r="DJ126" s="978"/>
      <c r="DK126" s="978"/>
      <c r="DL126" s="978" t="s">
        <v>396</v>
      </c>
      <c r="DM126" s="978"/>
      <c r="DN126" s="978"/>
      <c r="DO126" s="978"/>
      <c r="DP126" s="978"/>
      <c r="DQ126" s="978" t="s">
        <v>396</v>
      </c>
      <c r="DR126" s="978"/>
      <c r="DS126" s="978"/>
      <c r="DT126" s="978"/>
      <c r="DU126" s="978"/>
      <c r="DV126" s="979" t="s">
        <v>448</v>
      </c>
      <c r="DW126" s="979"/>
      <c r="DX126" s="979"/>
      <c r="DY126" s="979"/>
      <c r="DZ126" s="980"/>
    </row>
    <row r="127" spans="1:130" s="248" customFormat="1" ht="26.25" customHeight="1" x14ac:dyDescent="0.2">
      <c r="A127" s="1119"/>
      <c r="B127" s="1006"/>
      <c r="C127" s="1060" t="s">
        <v>487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448</v>
      </c>
      <c r="AB127" s="1017"/>
      <c r="AC127" s="1017"/>
      <c r="AD127" s="1017"/>
      <c r="AE127" s="1018"/>
      <c r="AF127" s="1019" t="s">
        <v>396</v>
      </c>
      <c r="AG127" s="1017"/>
      <c r="AH127" s="1017"/>
      <c r="AI127" s="1017"/>
      <c r="AJ127" s="1018"/>
      <c r="AK127" s="1019" t="s">
        <v>396</v>
      </c>
      <c r="AL127" s="1017"/>
      <c r="AM127" s="1017"/>
      <c r="AN127" s="1017"/>
      <c r="AO127" s="1018"/>
      <c r="AP127" s="1020" t="s">
        <v>396</v>
      </c>
      <c r="AQ127" s="1021"/>
      <c r="AR127" s="1021"/>
      <c r="AS127" s="1021"/>
      <c r="AT127" s="1022"/>
      <c r="AU127" s="284"/>
      <c r="AV127" s="284"/>
      <c r="AW127" s="284"/>
      <c r="AX127" s="1091" t="s">
        <v>488</v>
      </c>
      <c r="AY127" s="1092"/>
      <c r="AZ127" s="1092"/>
      <c r="BA127" s="1092"/>
      <c r="BB127" s="1092"/>
      <c r="BC127" s="1092"/>
      <c r="BD127" s="1092"/>
      <c r="BE127" s="1093"/>
      <c r="BF127" s="1094" t="s">
        <v>489</v>
      </c>
      <c r="BG127" s="1092"/>
      <c r="BH127" s="1092"/>
      <c r="BI127" s="1092"/>
      <c r="BJ127" s="1092"/>
      <c r="BK127" s="1092"/>
      <c r="BL127" s="1093"/>
      <c r="BM127" s="1094" t="s">
        <v>490</v>
      </c>
      <c r="BN127" s="1092"/>
      <c r="BO127" s="1092"/>
      <c r="BP127" s="1092"/>
      <c r="BQ127" s="1092"/>
      <c r="BR127" s="1092"/>
      <c r="BS127" s="1093"/>
      <c r="BT127" s="1094" t="s">
        <v>491</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492</v>
      </c>
      <c r="CQ127" s="1008"/>
      <c r="CR127" s="1008"/>
      <c r="CS127" s="1008"/>
      <c r="CT127" s="1008"/>
      <c r="CU127" s="1008"/>
      <c r="CV127" s="1008"/>
      <c r="CW127" s="1008"/>
      <c r="CX127" s="1008"/>
      <c r="CY127" s="1008"/>
      <c r="CZ127" s="1008"/>
      <c r="DA127" s="1008"/>
      <c r="DB127" s="1008"/>
      <c r="DC127" s="1008"/>
      <c r="DD127" s="1008"/>
      <c r="DE127" s="1008"/>
      <c r="DF127" s="1009"/>
      <c r="DG127" s="977" t="s">
        <v>448</v>
      </c>
      <c r="DH127" s="978"/>
      <c r="DI127" s="978"/>
      <c r="DJ127" s="978"/>
      <c r="DK127" s="978"/>
      <c r="DL127" s="978" t="s">
        <v>448</v>
      </c>
      <c r="DM127" s="978"/>
      <c r="DN127" s="978"/>
      <c r="DO127" s="978"/>
      <c r="DP127" s="978"/>
      <c r="DQ127" s="978" t="s">
        <v>448</v>
      </c>
      <c r="DR127" s="978"/>
      <c r="DS127" s="978"/>
      <c r="DT127" s="978"/>
      <c r="DU127" s="978"/>
      <c r="DV127" s="979" t="s">
        <v>448</v>
      </c>
      <c r="DW127" s="979"/>
      <c r="DX127" s="979"/>
      <c r="DY127" s="979"/>
      <c r="DZ127" s="980"/>
    </row>
    <row r="128" spans="1:130" s="248" customFormat="1" ht="26.25" customHeight="1" thickBot="1" x14ac:dyDescent="0.25">
      <c r="A128" s="1102" t="s">
        <v>493</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494</v>
      </c>
      <c r="X128" s="1104"/>
      <c r="Y128" s="1104"/>
      <c r="Z128" s="1105"/>
      <c r="AA128" s="1106">
        <v>10441</v>
      </c>
      <c r="AB128" s="1107"/>
      <c r="AC128" s="1107"/>
      <c r="AD128" s="1107"/>
      <c r="AE128" s="1108"/>
      <c r="AF128" s="1109">
        <v>8259</v>
      </c>
      <c r="AG128" s="1107"/>
      <c r="AH128" s="1107"/>
      <c r="AI128" s="1107"/>
      <c r="AJ128" s="1108"/>
      <c r="AK128" s="1109">
        <v>6669</v>
      </c>
      <c r="AL128" s="1107"/>
      <c r="AM128" s="1107"/>
      <c r="AN128" s="1107"/>
      <c r="AO128" s="1108"/>
      <c r="AP128" s="1110"/>
      <c r="AQ128" s="1111"/>
      <c r="AR128" s="1111"/>
      <c r="AS128" s="1111"/>
      <c r="AT128" s="1112"/>
      <c r="AU128" s="284"/>
      <c r="AV128" s="284"/>
      <c r="AW128" s="284"/>
      <c r="AX128" s="946" t="s">
        <v>495</v>
      </c>
      <c r="AY128" s="947"/>
      <c r="AZ128" s="947"/>
      <c r="BA128" s="947"/>
      <c r="BB128" s="947"/>
      <c r="BC128" s="947"/>
      <c r="BD128" s="947"/>
      <c r="BE128" s="948"/>
      <c r="BF128" s="1113" t="s">
        <v>448</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496</v>
      </c>
      <c r="CQ128" s="1096"/>
      <c r="CR128" s="1096"/>
      <c r="CS128" s="1096"/>
      <c r="CT128" s="1096"/>
      <c r="CU128" s="1096"/>
      <c r="CV128" s="1096"/>
      <c r="CW128" s="1096"/>
      <c r="CX128" s="1096"/>
      <c r="CY128" s="1096"/>
      <c r="CZ128" s="1096"/>
      <c r="DA128" s="1096"/>
      <c r="DB128" s="1096"/>
      <c r="DC128" s="1096"/>
      <c r="DD128" s="1096"/>
      <c r="DE128" s="1096"/>
      <c r="DF128" s="1097"/>
      <c r="DG128" s="1098" t="s">
        <v>396</v>
      </c>
      <c r="DH128" s="1099"/>
      <c r="DI128" s="1099"/>
      <c r="DJ128" s="1099"/>
      <c r="DK128" s="1099"/>
      <c r="DL128" s="1099" t="s">
        <v>396</v>
      </c>
      <c r="DM128" s="1099"/>
      <c r="DN128" s="1099"/>
      <c r="DO128" s="1099"/>
      <c r="DP128" s="1099"/>
      <c r="DQ128" s="1099" t="s">
        <v>448</v>
      </c>
      <c r="DR128" s="1099"/>
      <c r="DS128" s="1099"/>
      <c r="DT128" s="1099"/>
      <c r="DU128" s="1099"/>
      <c r="DV128" s="1100" t="s">
        <v>448</v>
      </c>
      <c r="DW128" s="1100"/>
      <c r="DX128" s="1100"/>
      <c r="DY128" s="1100"/>
      <c r="DZ128" s="1101"/>
    </row>
    <row r="129" spans="1:131" s="248" customFormat="1" ht="26.25" customHeight="1" x14ac:dyDescent="0.2">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497</v>
      </c>
      <c r="X129" s="1132"/>
      <c r="Y129" s="1132"/>
      <c r="Z129" s="1133"/>
      <c r="AA129" s="1016">
        <v>954515</v>
      </c>
      <c r="AB129" s="1017"/>
      <c r="AC129" s="1017"/>
      <c r="AD129" s="1017"/>
      <c r="AE129" s="1018"/>
      <c r="AF129" s="1019">
        <v>971889</v>
      </c>
      <c r="AG129" s="1017"/>
      <c r="AH129" s="1017"/>
      <c r="AI129" s="1017"/>
      <c r="AJ129" s="1018"/>
      <c r="AK129" s="1019">
        <v>1042949</v>
      </c>
      <c r="AL129" s="1017"/>
      <c r="AM129" s="1017"/>
      <c r="AN129" s="1017"/>
      <c r="AO129" s="1018"/>
      <c r="AP129" s="1134"/>
      <c r="AQ129" s="1135"/>
      <c r="AR129" s="1135"/>
      <c r="AS129" s="1135"/>
      <c r="AT129" s="1136"/>
      <c r="AU129" s="286"/>
      <c r="AV129" s="286"/>
      <c r="AW129" s="286"/>
      <c r="AX129" s="1125" t="s">
        <v>498</v>
      </c>
      <c r="AY129" s="1008"/>
      <c r="AZ129" s="1008"/>
      <c r="BA129" s="1008"/>
      <c r="BB129" s="1008"/>
      <c r="BC129" s="1008"/>
      <c r="BD129" s="1008"/>
      <c r="BE129" s="1009"/>
      <c r="BF129" s="1126" t="s">
        <v>453</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499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500</v>
      </c>
      <c r="X130" s="1132"/>
      <c r="Y130" s="1132"/>
      <c r="Z130" s="1133"/>
      <c r="AA130" s="1016">
        <v>172120</v>
      </c>
      <c r="AB130" s="1017"/>
      <c r="AC130" s="1017"/>
      <c r="AD130" s="1017"/>
      <c r="AE130" s="1018"/>
      <c r="AF130" s="1019">
        <v>187783</v>
      </c>
      <c r="AG130" s="1017"/>
      <c r="AH130" s="1017"/>
      <c r="AI130" s="1017"/>
      <c r="AJ130" s="1018"/>
      <c r="AK130" s="1019">
        <v>203857</v>
      </c>
      <c r="AL130" s="1017"/>
      <c r="AM130" s="1017"/>
      <c r="AN130" s="1017"/>
      <c r="AO130" s="1018"/>
      <c r="AP130" s="1134"/>
      <c r="AQ130" s="1135"/>
      <c r="AR130" s="1135"/>
      <c r="AS130" s="1135"/>
      <c r="AT130" s="1136"/>
      <c r="AU130" s="286"/>
      <c r="AV130" s="286"/>
      <c r="AW130" s="286"/>
      <c r="AX130" s="1125" t="s">
        <v>501</v>
      </c>
      <c r="AY130" s="1008"/>
      <c r="AZ130" s="1008"/>
      <c r="BA130" s="1008"/>
      <c r="BB130" s="1008"/>
      <c r="BC130" s="1008"/>
      <c r="BD130" s="1008"/>
      <c r="BE130" s="1009"/>
      <c r="BF130" s="1162">
        <v>6.1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502</v>
      </c>
      <c r="X131" s="1170"/>
      <c r="Y131" s="1170"/>
      <c r="Z131" s="1171"/>
      <c r="AA131" s="1063">
        <v>782395</v>
      </c>
      <c r="AB131" s="1042"/>
      <c r="AC131" s="1042"/>
      <c r="AD131" s="1042"/>
      <c r="AE131" s="1043"/>
      <c r="AF131" s="1041">
        <v>784106</v>
      </c>
      <c r="AG131" s="1042"/>
      <c r="AH131" s="1042"/>
      <c r="AI131" s="1042"/>
      <c r="AJ131" s="1043"/>
      <c r="AK131" s="1041">
        <v>839092</v>
      </c>
      <c r="AL131" s="1042"/>
      <c r="AM131" s="1042"/>
      <c r="AN131" s="1042"/>
      <c r="AO131" s="1043"/>
      <c r="AP131" s="1172"/>
      <c r="AQ131" s="1173"/>
      <c r="AR131" s="1173"/>
      <c r="AS131" s="1173"/>
      <c r="AT131" s="1174"/>
      <c r="AU131" s="286"/>
      <c r="AV131" s="286"/>
      <c r="AW131" s="286"/>
      <c r="AX131" s="1144" t="s">
        <v>503</v>
      </c>
      <c r="AY131" s="1096"/>
      <c r="AZ131" s="1096"/>
      <c r="BA131" s="1096"/>
      <c r="BB131" s="1096"/>
      <c r="BC131" s="1096"/>
      <c r="BD131" s="1096"/>
      <c r="BE131" s="1097"/>
      <c r="BF131" s="1145" t="s">
        <v>504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505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506</v>
      </c>
      <c r="W132" s="1155"/>
      <c r="X132" s="1155"/>
      <c r="Y132" s="1155"/>
      <c r="Z132" s="1156"/>
      <c r="AA132" s="1157">
        <v>5.4848254399999998</v>
      </c>
      <c r="AB132" s="1158"/>
      <c r="AC132" s="1158"/>
      <c r="AD132" s="1158"/>
      <c r="AE132" s="1159"/>
      <c r="AF132" s="1160">
        <v>5.8132446379999996</v>
      </c>
      <c r="AG132" s="1158"/>
      <c r="AH132" s="1158"/>
      <c r="AI132" s="1158"/>
      <c r="AJ132" s="1159"/>
      <c r="AK132" s="1160">
        <v>7.161312466</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507</v>
      </c>
      <c r="W133" s="1138"/>
      <c r="X133" s="1138"/>
      <c r="Y133" s="1138"/>
      <c r="Z133" s="1139"/>
      <c r="AA133" s="1140">
        <v>5.6</v>
      </c>
      <c r="AB133" s="1141"/>
      <c r="AC133" s="1141"/>
      <c r="AD133" s="1141"/>
      <c r="AE133" s="1142"/>
      <c r="AF133" s="1140">
        <v>6</v>
      </c>
      <c r="AG133" s="1141"/>
      <c r="AH133" s="1141"/>
      <c r="AI133" s="1141"/>
      <c r="AJ133" s="1142"/>
      <c r="AK133" s="1140">
        <v>6.1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6SMU+GS/Z4u6DwUILGCCTZuTMBJa3SsxPC5sE7pvIFECmCeB3bVyD7w7/24ATaDKejI9NW1Os8MztaPFaUNWA==" saltValue="ito7FSAymtJf63dk4Lez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508</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HcbWa9hbF3EmDKNwCGVwzt7jf6aOc6Cx2bBEQAybOJdlJ/xsFuvKhhO5y1dwrmNx2aWNcVMvPhfm8RxKjfyDtw==" saltValue="fv89L3HupBDcotUuk8F0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MrwZjvGCxOITNWxvf3a6eyNjCa3DL8b4ecVSZRlM1L0fRkegnXROpH9vajk5ZbyROjrGP+0iuPsyHtDlRfGJg==" saltValue="/rcDa0mXYsyWmIPWNyzCG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511</v>
      </c>
      <c r="AP7" s="305"/>
      <c r="AQ7" s="306" t="s">
        <v>512</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513</v>
      </c>
      <c r="AQ8" s="312" t="s">
        <v>514</v>
      </c>
      <c r="AR8" s="313" t="s">
        <v>515</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516</v>
      </c>
      <c r="AL9" s="1178"/>
      <c r="AM9" s="1178"/>
      <c r="AN9" s="1179"/>
      <c r="AO9" s="314">
        <v>367055</v>
      </c>
      <c r="AP9" s="314">
        <v>427305</v>
      </c>
      <c r="AQ9" s="315">
        <v>239985</v>
      </c>
      <c r="AR9" s="316">
        <v>78.099999999999994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517</v>
      </c>
      <c r="AL10" s="1178"/>
      <c r="AM10" s="1178"/>
      <c r="AN10" s="1179"/>
      <c r="AO10" s="317">
        <v>82037</v>
      </c>
      <c r="AP10" s="317">
        <v>95503</v>
      </c>
      <c r="AQ10" s="318">
        <v>24622</v>
      </c>
      <c r="AR10" s="319">
        <v>287.89999999999998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518</v>
      </c>
      <c r="AL11" s="1178"/>
      <c r="AM11" s="1178"/>
      <c r="AN11" s="1179"/>
      <c r="AO11" s="317" t="s">
        <v>519</v>
      </c>
      <c r="AP11" s="317" t="s">
        <v>519</v>
      </c>
      <c r="AQ11" s="318">
        <v>3358</v>
      </c>
      <c r="AR11" s="319" t="s">
        <v>519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520</v>
      </c>
      <c r="AL12" s="1178"/>
      <c r="AM12" s="1178"/>
      <c r="AN12" s="1179"/>
      <c r="AO12" s="317" t="s">
        <v>519</v>
      </c>
      <c r="AP12" s="317" t="s">
        <v>519</v>
      </c>
      <c r="AQ12" s="318" t="s">
        <v>519</v>
      </c>
      <c r="AR12" s="319" t="s">
        <v>519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521</v>
      </c>
      <c r="AL13" s="1178"/>
      <c r="AM13" s="1178"/>
      <c r="AN13" s="1179"/>
      <c r="AO13" s="317">
        <v>21747</v>
      </c>
      <c r="AP13" s="317">
        <v>25317</v>
      </c>
      <c r="AQ13" s="318">
        <v>7864</v>
      </c>
      <c r="AR13" s="319">
        <v>221.9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522</v>
      </c>
      <c r="AL14" s="1178"/>
      <c r="AM14" s="1178"/>
      <c r="AN14" s="1179"/>
      <c r="AO14" s="317">
        <v>7948</v>
      </c>
      <c r="AP14" s="317">
        <v>9253</v>
      </c>
      <c r="AQ14" s="318">
        <v>6185</v>
      </c>
      <c r="AR14" s="319">
        <v>49.6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523</v>
      </c>
      <c r="AL15" s="1184"/>
      <c r="AM15" s="1184"/>
      <c r="AN15" s="1185"/>
      <c r="AO15" s="317">
        <v>-35770</v>
      </c>
      <c r="AP15" s="317">
        <v>-41641</v>
      </c>
      <c r="AQ15" s="318">
        <v>-18737</v>
      </c>
      <c r="AR15" s="319">
        <v>122.2</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443017</v>
      </c>
      <c r="AP16" s="317">
        <v>515736</v>
      </c>
      <c r="AQ16" s="318">
        <v>263276</v>
      </c>
      <c r="AR16" s="319">
        <v>95.9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528</v>
      </c>
      <c r="AL21" s="1187"/>
      <c r="AM21" s="1187"/>
      <c r="AN21" s="1188"/>
      <c r="AO21" s="330">
        <v>43.07</v>
      </c>
      <c r="AP21" s="331">
        <v>24.56</v>
      </c>
      <c r="AQ21" s="332">
        <v>18.510000000000002</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529</v>
      </c>
      <c r="AL22" s="1187"/>
      <c r="AM22" s="1187"/>
      <c r="AN22" s="1188"/>
      <c r="AO22" s="335">
        <v>91.9</v>
      </c>
      <c r="AP22" s="336">
        <v>94.3</v>
      </c>
      <c r="AQ22" s="337">
        <v>-2.4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511</v>
      </c>
      <c r="AP30" s="305"/>
      <c r="AQ30" s="306" t="s">
        <v>512</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513</v>
      </c>
      <c r="AQ31" s="312" t="s">
        <v>514</v>
      </c>
      <c r="AR31" s="313" t="s">
        <v>515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533</v>
      </c>
      <c r="AL32" s="1181"/>
      <c r="AM32" s="1181"/>
      <c r="AN32" s="1182"/>
      <c r="AO32" s="345">
        <v>227499</v>
      </c>
      <c r="AP32" s="345">
        <v>264842</v>
      </c>
      <c r="AQ32" s="346">
        <v>149198</v>
      </c>
      <c r="AR32" s="347">
        <v>77.5</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534</v>
      </c>
      <c r="AL33" s="1181"/>
      <c r="AM33" s="1181"/>
      <c r="AN33" s="1182"/>
      <c r="AO33" s="345" t="s">
        <v>519</v>
      </c>
      <c r="AP33" s="345" t="s">
        <v>519</v>
      </c>
      <c r="AQ33" s="346" t="s">
        <v>519</v>
      </c>
      <c r="AR33" s="347" t="s">
        <v>519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535</v>
      </c>
      <c r="AL34" s="1181"/>
      <c r="AM34" s="1181"/>
      <c r="AN34" s="1182"/>
      <c r="AO34" s="345" t="s">
        <v>519</v>
      </c>
      <c r="AP34" s="345" t="s">
        <v>519</v>
      </c>
      <c r="AQ34" s="346" t="s">
        <v>519</v>
      </c>
      <c r="AR34" s="347" t="s">
        <v>519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536</v>
      </c>
      <c r="AL35" s="1181"/>
      <c r="AM35" s="1181"/>
      <c r="AN35" s="1182"/>
      <c r="AO35" s="345">
        <v>23909</v>
      </c>
      <c r="AP35" s="345">
        <v>27834</v>
      </c>
      <c r="AQ35" s="346">
        <v>31871</v>
      </c>
      <c r="AR35" s="347">
        <v>-12.7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537</v>
      </c>
      <c r="AL36" s="1181"/>
      <c r="AM36" s="1181"/>
      <c r="AN36" s="1182"/>
      <c r="AO36" s="345">
        <v>19206</v>
      </c>
      <c r="AP36" s="345">
        <v>22359</v>
      </c>
      <c r="AQ36" s="346">
        <v>4984</v>
      </c>
      <c r="AR36" s="347">
        <v>348.6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538</v>
      </c>
      <c r="AL37" s="1181"/>
      <c r="AM37" s="1181"/>
      <c r="AN37" s="1182"/>
      <c r="AO37" s="345" t="s">
        <v>519</v>
      </c>
      <c r="AP37" s="345" t="s">
        <v>519</v>
      </c>
      <c r="AQ37" s="346">
        <v>1220</v>
      </c>
      <c r="AR37" s="347" t="s">
        <v>519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539</v>
      </c>
      <c r="AL38" s="1190"/>
      <c r="AM38" s="1190"/>
      <c r="AN38" s="1191"/>
      <c r="AO38" s="348">
        <v>2</v>
      </c>
      <c r="AP38" s="348">
        <v>2</v>
      </c>
      <c r="AQ38" s="349">
        <v>35</v>
      </c>
      <c r="AR38" s="337">
        <v>-94.3</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540</v>
      </c>
      <c r="AL39" s="1190"/>
      <c r="AM39" s="1190"/>
      <c r="AN39" s="1191"/>
      <c r="AO39" s="345">
        <v>-6669</v>
      </c>
      <c r="AP39" s="345">
        <v>-7764</v>
      </c>
      <c r="AQ39" s="346">
        <v>-8070</v>
      </c>
      <c r="AR39" s="347">
        <v>-3.8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541</v>
      </c>
      <c r="AL40" s="1181"/>
      <c r="AM40" s="1181"/>
      <c r="AN40" s="1182"/>
      <c r="AO40" s="345">
        <v>-203857</v>
      </c>
      <c r="AP40" s="345">
        <v>-237319</v>
      </c>
      <c r="AQ40" s="346">
        <v>-130648</v>
      </c>
      <c r="AR40" s="347">
        <v>81.599999999999994</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60090</v>
      </c>
      <c r="AP41" s="345">
        <v>69953</v>
      </c>
      <c r="AQ41" s="346">
        <v>48590</v>
      </c>
      <c r="AR41" s="347">
        <v>44</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511</v>
      </c>
      <c r="AN49" s="1197" t="s">
        <v>545</v>
      </c>
      <c r="AO49" s="1198"/>
      <c r="AP49" s="1198"/>
      <c r="AQ49" s="1198"/>
      <c r="AR49" s="119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546</v>
      </c>
      <c r="AO50" s="362" t="s">
        <v>547</v>
      </c>
      <c r="AP50" s="363" t="s">
        <v>548</v>
      </c>
      <c r="AQ50" s="364" t="s">
        <v>549</v>
      </c>
      <c r="AR50" s="365" t="s">
        <v>550</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284356</v>
      </c>
      <c r="AN51" s="367">
        <v>291947</v>
      </c>
      <c r="AO51" s="368">
        <v>17.899999999999999</v>
      </c>
      <c r="AP51" s="369">
        <v>310300</v>
      </c>
      <c r="AQ51" s="370">
        <v>7.8</v>
      </c>
      <c r="AR51" s="371">
        <v>10.1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168526</v>
      </c>
      <c r="AN52" s="375">
        <v>173025</v>
      </c>
      <c r="AO52" s="376">
        <v>3.6</v>
      </c>
      <c r="AP52" s="377">
        <v>157576</v>
      </c>
      <c r="AQ52" s="378">
        <v>7.5</v>
      </c>
      <c r="AR52" s="379">
        <v>-3.9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367156</v>
      </c>
      <c r="AN53" s="367">
        <v>393101</v>
      </c>
      <c r="AO53" s="368">
        <v>34.6</v>
      </c>
      <c r="AP53" s="369">
        <v>317319</v>
      </c>
      <c r="AQ53" s="370">
        <v>2.2999999999999998</v>
      </c>
      <c r="AR53" s="371">
        <v>32.299999999999997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199261</v>
      </c>
      <c r="AN54" s="375">
        <v>213342</v>
      </c>
      <c r="AO54" s="376">
        <v>23.3</v>
      </c>
      <c r="AP54" s="377">
        <v>164214</v>
      </c>
      <c r="AQ54" s="378">
        <v>4.2</v>
      </c>
      <c r="AR54" s="379">
        <v>19.100000000000001</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281849</v>
      </c>
      <c r="AN55" s="367">
        <v>309045</v>
      </c>
      <c r="AO55" s="368">
        <v>-21.4</v>
      </c>
      <c r="AP55" s="369">
        <v>289738</v>
      </c>
      <c r="AQ55" s="370">
        <v>-8.6999999999999993</v>
      </c>
      <c r="AR55" s="371">
        <v>-12.7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190552</v>
      </c>
      <c r="AN56" s="375">
        <v>208939</v>
      </c>
      <c r="AO56" s="376">
        <v>-2.1</v>
      </c>
      <c r="AP56" s="377">
        <v>156238</v>
      </c>
      <c r="AQ56" s="378">
        <v>-4.9000000000000004</v>
      </c>
      <c r="AR56" s="379">
        <v>2.8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1071020</v>
      </c>
      <c r="AN57" s="367">
        <v>1211561</v>
      </c>
      <c r="AO57" s="368">
        <v>292</v>
      </c>
      <c r="AP57" s="369">
        <v>316937</v>
      </c>
      <c r="AQ57" s="370">
        <v>9.4</v>
      </c>
      <c r="AR57" s="371">
        <v>282.60000000000002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961051</v>
      </c>
      <c r="AN58" s="375">
        <v>1087162</v>
      </c>
      <c r="AO58" s="376">
        <v>420.3</v>
      </c>
      <c r="AP58" s="377">
        <v>199150</v>
      </c>
      <c r="AQ58" s="378">
        <v>27.5</v>
      </c>
      <c r="AR58" s="379">
        <v>392.8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1158169</v>
      </c>
      <c r="AN59" s="367">
        <v>1348276</v>
      </c>
      <c r="AO59" s="368">
        <v>11.3</v>
      </c>
      <c r="AP59" s="369">
        <v>332350</v>
      </c>
      <c r="AQ59" s="370">
        <v>4.9000000000000004</v>
      </c>
      <c r="AR59" s="371">
        <v>6.4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934857</v>
      </c>
      <c r="AN60" s="375">
        <v>1088308</v>
      </c>
      <c r="AO60" s="376">
        <v>0.1</v>
      </c>
      <c r="AP60" s="377">
        <v>200453</v>
      </c>
      <c r="AQ60" s="378">
        <v>0.7</v>
      </c>
      <c r="AR60" s="379">
        <v>-0.6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632510</v>
      </c>
      <c r="AN61" s="382">
        <v>710786</v>
      </c>
      <c r="AO61" s="383">
        <v>66.900000000000006</v>
      </c>
      <c r="AP61" s="384">
        <v>313329</v>
      </c>
      <c r="AQ61" s="385">
        <v>3.1</v>
      </c>
      <c r="AR61" s="371">
        <v>63.8</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490849</v>
      </c>
      <c r="AN62" s="375">
        <v>554155</v>
      </c>
      <c r="AO62" s="376">
        <v>89</v>
      </c>
      <c r="AP62" s="377">
        <v>175526</v>
      </c>
      <c r="AQ62" s="378">
        <v>7</v>
      </c>
      <c r="AR62" s="379">
        <v>82</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vNbGjowYHhPisb9en6h0eCNTMcj3F0a0wGqtQyV2dgZbYM3FBCl3OVPCXQ5J3oyGfSEl769MjvZODrIZvtokfw==" saltValue="t1C3V579m07m+f4WCetNO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559</v>
      </c>
    </row>
    <row r="120" spans="125:125" ht="13.5" hidden="1" customHeight="1" x14ac:dyDescent="0.2"/>
    <row r="121" spans="125:125" ht="13.5" hidden="1" customHeight="1" x14ac:dyDescent="0.2">
      <c r="DU121" s="292"/>
    </row>
  </sheetData>
  <sheetProtection algorithmName="SHA-512" hashValue="xwFVxYi9qOeQ1LsG7DRJeez0hGgp+DQkrsXq/s2PqfCt4yI9ulVqmmJwqvB2V3Bvtx/YXPfecssVIQGmKhs/Xg==" saltValue="vquDXjBKdaf4hBWtumr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560</v>
      </c>
    </row>
  </sheetData>
  <sheetProtection algorithmName="SHA-512" hashValue="X1EJRZBk/VuGWPxHqZgPFKiX+XEhcr7mQsYKUFUfRD0wp3217+5S1t8mh0GP0YV+eGS86j6U8T+XlbBAyG1rqA==" saltValue="C2T6lVifJmLSGQU4uzbI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00" t="s">
        <v>3</v>
      </c>
      <c r="D47" s="1200"/>
      <c r="E47" s="1201"/>
      <c r="F47" s="11">
        <v>172.86</v>
      </c>
      <c r="G47" s="12">
        <v>181.2</v>
      </c>
      <c r="H47" s="12">
        <v>195.3</v>
      </c>
      <c r="I47" s="12">
        <v>184.21</v>
      </c>
      <c r="J47" s="13">
        <v>143.38999999999999</v>
      </c>
    </row>
    <row r="48" spans="2:10" ht="57.75" customHeight="1" x14ac:dyDescent="0.2">
      <c r="B48" s="14"/>
      <c r="C48" s="1202" t="s">
        <v>4</v>
      </c>
      <c r="D48" s="1202"/>
      <c r="E48" s="1203"/>
      <c r="F48" s="15">
        <v>3.6</v>
      </c>
      <c r="G48" s="16">
        <v>8.8000000000000007</v>
      </c>
      <c r="H48" s="16">
        <v>7.06</v>
      </c>
      <c r="I48" s="16">
        <v>10.24</v>
      </c>
      <c r="J48" s="17">
        <v>9.6199999999999992</v>
      </c>
    </row>
    <row r="49" spans="2:10" ht="57.75" customHeight="1" thickBot="1" x14ac:dyDescent="0.25">
      <c r="B49" s="18"/>
      <c r="C49" s="1204" t="s">
        <v>5</v>
      </c>
      <c r="D49" s="1204"/>
      <c r="E49" s="1205"/>
      <c r="F49" s="19">
        <v>13.45</v>
      </c>
      <c r="G49" s="20">
        <v>9.56</v>
      </c>
      <c r="H49" s="20" t="s">
        <v>566</v>
      </c>
      <c r="I49" s="20" t="s">
        <v>567</v>
      </c>
      <c r="J49" s="21" t="s">
        <v>568</v>
      </c>
    </row>
    <row r="50" spans="2:10" ht="13.5" customHeight="1" x14ac:dyDescent="0.2"/>
  </sheetData>
  <sheetProtection algorithmName="SHA-512" hashValue="eVIZWGM7QTdA87QBO3NHroU8Y1Bdzo5lSngA0+crabWYoWtlkP6Az60ioMTdfT9sYNqjQRoNwmUkEKPfW1RxMA==" saltValue="vDHn4BLhsjXbNCtWwSvF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2022-03-09T00:57:37Z</cp:lastPrinted>
  <dcterms:created xsi:type="dcterms:W3CDTF">2022-02-02T06:11:06Z</dcterms:created>
  <dcterms:modified xsi:type="dcterms:W3CDTF">2022-03-25T07:11:07Z</dcterms:modified>
  <cp:category/>
</cp:coreProperties>
</file>